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11610" windowHeight="10245"/>
  </bookViews>
  <sheets>
    <sheet name="Balloon Loan Calculator" sheetId="1" r:id="rId1"/>
  </sheets>
  <calcPr calcId="145621"/>
</workbook>
</file>

<file path=xl/calcChain.xml><?xml version="1.0" encoding="utf-8"?>
<calcChain xmlns="http://schemas.openxmlformats.org/spreadsheetml/2006/main">
  <c r="M5" i="1" l="1"/>
  <c r="E17" i="1" s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E18" i="1" l="1"/>
  <c r="E21" i="1"/>
  <c r="E24" i="1"/>
  <c r="E20" i="1"/>
  <c r="E28" i="1"/>
  <c r="E32" i="1"/>
  <c r="E25" i="1"/>
  <c r="E29" i="1"/>
  <c r="E33" i="1"/>
  <c r="G34" i="1" s="1"/>
  <c r="E22" i="1"/>
  <c r="E26" i="1"/>
  <c r="E30" i="1"/>
  <c r="E19" i="1"/>
  <c r="E23" i="1"/>
  <c r="E27" i="1"/>
  <c r="E31" i="1"/>
  <c r="E34" i="1"/>
  <c r="F34" i="1" s="1"/>
  <c r="C35" i="1"/>
  <c r="D17" i="1"/>
  <c r="E16" i="1"/>
  <c r="G17" i="1" s="1"/>
  <c r="H34" i="1" l="1"/>
  <c r="C36" i="1"/>
  <c r="E35" i="1"/>
  <c r="F35" i="1" s="1"/>
  <c r="G35" i="1"/>
  <c r="D18" i="1"/>
  <c r="D19" i="1" s="1"/>
  <c r="D20" i="1" s="1"/>
  <c r="D21" i="1" s="1"/>
  <c r="D22" i="1" s="1"/>
  <c r="H35" i="1" l="1"/>
  <c r="G36" i="1"/>
  <c r="C37" i="1"/>
  <c r="E36" i="1"/>
  <c r="F36" i="1" s="1"/>
  <c r="D23" i="1"/>
  <c r="H36" i="1" l="1"/>
  <c r="C38" i="1"/>
  <c r="E37" i="1"/>
  <c r="F37" i="1" s="1"/>
  <c r="G37" i="1"/>
  <c r="D24" i="1"/>
  <c r="H37" i="1" l="1"/>
  <c r="G38" i="1"/>
  <c r="C39" i="1"/>
  <c r="E38" i="1"/>
  <c r="F38" i="1" s="1"/>
  <c r="D25" i="1"/>
  <c r="H38" i="1" l="1"/>
  <c r="C40" i="1"/>
  <c r="E39" i="1"/>
  <c r="F39" i="1" s="1"/>
  <c r="G39" i="1"/>
  <c r="D26" i="1"/>
  <c r="H39" i="1" l="1"/>
  <c r="G40" i="1"/>
  <c r="C41" i="1"/>
  <c r="E40" i="1"/>
  <c r="F40" i="1" s="1"/>
  <c r="D27" i="1"/>
  <c r="H40" i="1" l="1"/>
  <c r="C42" i="1"/>
  <c r="E41" i="1"/>
  <c r="F41" i="1" s="1"/>
  <c r="G41" i="1"/>
  <c r="D28" i="1"/>
  <c r="H41" i="1" l="1"/>
  <c r="G42" i="1"/>
  <c r="C43" i="1"/>
  <c r="E42" i="1"/>
  <c r="F42" i="1" s="1"/>
  <c r="D29" i="1"/>
  <c r="D30" i="1" s="1"/>
  <c r="H42" i="1" l="1"/>
  <c r="C44" i="1"/>
  <c r="E43" i="1"/>
  <c r="F43" i="1" s="1"/>
  <c r="G43" i="1"/>
  <c r="D31" i="1"/>
  <c r="H43" i="1" l="1"/>
  <c r="G44" i="1"/>
  <c r="C45" i="1"/>
  <c r="E44" i="1"/>
  <c r="F44" i="1" s="1"/>
  <c r="D32" i="1"/>
  <c r="H44" i="1" l="1"/>
  <c r="C46" i="1"/>
  <c r="E45" i="1"/>
  <c r="F45" i="1" s="1"/>
  <c r="G45" i="1"/>
  <c r="D33" i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H45" i="1" l="1"/>
  <c r="G46" i="1"/>
  <c r="C47" i="1"/>
  <c r="E46" i="1"/>
  <c r="F46" i="1" s="1"/>
  <c r="D46" i="1"/>
  <c r="H46" i="1" l="1"/>
  <c r="C48" i="1"/>
  <c r="E47" i="1"/>
  <c r="F47" i="1" s="1"/>
  <c r="D47" i="1"/>
  <c r="G47" i="1"/>
  <c r="H47" i="1" l="1"/>
  <c r="G48" i="1"/>
  <c r="C49" i="1"/>
  <c r="E48" i="1"/>
  <c r="F48" i="1" s="1"/>
  <c r="D48" i="1"/>
  <c r="H48" i="1" l="1"/>
  <c r="C50" i="1"/>
  <c r="E49" i="1"/>
  <c r="F49" i="1" s="1"/>
  <c r="D49" i="1"/>
  <c r="G49" i="1"/>
  <c r="H49" i="1" l="1"/>
  <c r="G50" i="1"/>
  <c r="C51" i="1"/>
  <c r="E50" i="1"/>
  <c r="F50" i="1" s="1"/>
  <c r="D50" i="1"/>
  <c r="H50" i="1" l="1"/>
  <c r="C52" i="1"/>
  <c r="E51" i="1"/>
  <c r="F51" i="1" s="1"/>
  <c r="D51" i="1"/>
  <c r="G51" i="1"/>
  <c r="H51" i="1" l="1"/>
  <c r="G52" i="1"/>
  <c r="C53" i="1"/>
  <c r="E52" i="1"/>
  <c r="F52" i="1" s="1"/>
  <c r="D52" i="1"/>
  <c r="H52" i="1" l="1"/>
  <c r="C54" i="1"/>
  <c r="E53" i="1"/>
  <c r="F53" i="1" s="1"/>
  <c r="D53" i="1"/>
  <c r="G53" i="1"/>
  <c r="H53" i="1" l="1"/>
  <c r="G54" i="1"/>
  <c r="C55" i="1"/>
  <c r="E54" i="1"/>
  <c r="F54" i="1" s="1"/>
  <c r="D54" i="1"/>
  <c r="H54" i="1" l="1"/>
  <c r="C56" i="1"/>
  <c r="E55" i="1"/>
  <c r="F55" i="1" s="1"/>
  <c r="D55" i="1"/>
  <c r="G55" i="1"/>
  <c r="H55" i="1" l="1"/>
  <c r="G56" i="1"/>
  <c r="C57" i="1"/>
  <c r="E56" i="1"/>
  <c r="F56" i="1" s="1"/>
  <c r="D56" i="1"/>
  <c r="H56" i="1" l="1"/>
  <c r="C58" i="1"/>
  <c r="E57" i="1"/>
  <c r="F57" i="1" s="1"/>
  <c r="D57" i="1"/>
  <c r="G57" i="1"/>
  <c r="H57" i="1" l="1"/>
  <c r="G58" i="1"/>
  <c r="C59" i="1"/>
  <c r="E58" i="1"/>
  <c r="F58" i="1" s="1"/>
  <c r="D58" i="1"/>
  <c r="H58" i="1" l="1"/>
  <c r="C60" i="1"/>
  <c r="E59" i="1"/>
  <c r="F59" i="1" s="1"/>
  <c r="D59" i="1"/>
  <c r="G59" i="1"/>
  <c r="H59" i="1" l="1"/>
  <c r="G60" i="1"/>
  <c r="C61" i="1"/>
  <c r="E60" i="1"/>
  <c r="F60" i="1" s="1"/>
  <c r="H60" i="1" s="1"/>
  <c r="D60" i="1"/>
  <c r="C62" i="1" l="1"/>
  <c r="E61" i="1"/>
  <c r="F61" i="1" s="1"/>
  <c r="D61" i="1"/>
  <c r="G61" i="1"/>
  <c r="H61" i="1" l="1"/>
  <c r="G62" i="1"/>
  <c r="C63" i="1"/>
  <c r="E62" i="1"/>
  <c r="F62" i="1" s="1"/>
  <c r="H62" i="1" s="1"/>
  <c r="D62" i="1"/>
  <c r="C64" i="1" l="1"/>
  <c r="E63" i="1"/>
  <c r="F63" i="1" s="1"/>
  <c r="D63" i="1"/>
  <c r="G63" i="1"/>
  <c r="H63" i="1" l="1"/>
  <c r="G64" i="1"/>
  <c r="C65" i="1"/>
  <c r="E64" i="1"/>
  <c r="F64" i="1" s="1"/>
  <c r="H64" i="1" s="1"/>
  <c r="D64" i="1"/>
  <c r="G65" i="1" l="1"/>
  <c r="E65" i="1"/>
  <c r="F65" i="1" s="1"/>
  <c r="H65" i="1" s="1"/>
  <c r="C66" i="1"/>
  <c r="D65" i="1"/>
  <c r="C67" i="1" l="1"/>
  <c r="E66" i="1"/>
  <c r="F66" i="1" s="1"/>
  <c r="D66" i="1"/>
  <c r="G66" i="1"/>
  <c r="H66" i="1" l="1"/>
  <c r="D67" i="1"/>
  <c r="G67" i="1"/>
  <c r="E67" i="1"/>
  <c r="F67" i="1" s="1"/>
  <c r="C68" i="1"/>
  <c r="H67" i="1" l="1"/>
  <c r="C69" i="1"/>
  <c r="E68" i="1"/>
  <c r="F68" i="1" s="1"/>
  <c r="G68" i="1"/>
  <c r="D68" i="1"/>
  <c r="H68" i="1" l="1"/>
  <c r="D69" i="1"/>
  <c r="G69" i="1"/>
  <c r="C70" i="1"/>
  <c r="E69" i="1"/>
  <c r="F69" i="1" s="1"/>
  <c r="H69" i="1" l="1"/>
  <c r="C71" i="1"/>
  <c r="E70" i="1"/>
  <c r="F70" i="1" s="1"/>
  <c r="D70" i="1"/>
  <c r="G70" i="1"/>
  <c r="H70" i="1" l="1"/>
  <c r="D71" i="1"/>
  <c r="G71" i="1"/>
  <c r="E71" i="1"/>
  <c r="F71" i="1" s="1"/>
  <c r="C72" i="1"/>
  <c r="H71" i="1" l="1"/>
  <c r="C73" i="1"/>
  <c r="E72" i="1"/>
  <c r="F72" i="1" s="1"/>
  <c r="G72" i="1"/>
  <c r="D72" i="1"/>
  <c r="H72" i="1" l="1"/>
  <c r="D73" i="1"/>
  <c r="G73" i="1"/>
  <c r="C74" i="1"/>
  <c r="E73" i="1"/>
  <c r="F73" i="1" s="1"/>
  <c r="H73" i="1" l="1"/>
  <c r="C75" i="1"/>
  <c r="E74" i="1"/>
  <c r="F74" i="1" s="1"/>
  <c r="D74" i="1"/>
  <c r="G74" i="1"/>
  <c r="H74" i="1" l="1"/>
  <c r="D75" i="1"/>
  <c r="G75" i="1"/>
  <c r="E75" i="1"/>
  <c r="F75" i="1" s="1"/>
  <c r="C76" i="1"/>
  <c r="H75" i="1" l="1"/>
  <c r="C77" i="1"/>
  <c r="E76" i="1"/>
  <c r="F76" i="1" s="1"/>
  <c r="G76" i="1"/>
  <c r="D76" i="1"/>
  <c r="H76" i="1" l="1"/>
  <c r="D77" i="1"/>
  <c r="G77" i="1"/>
  <c r="C78" i="1"/>
  <c r="E77" i="1"/>
  <c r="F77" i="1" s="1"/>
  <c r="H77" i="1" l="1"/>
  <c r="C79" i="1"/>
  <c r="E78" i="1"/>
  <c r="F78" i="1" s="1"/>
  <c r="D78" i="1"/>
  <c r="G78" i="1"/>
  <c r="H78" i="1" l="1"/>
  <c r="D79" i="1"/>
  <c r="G79" i="1"/>
  <c r="E79" i="1"/>
  <c r="F79" i="1" s="1"/>
  <c r="C80" i="1"/>
  <c r="H79" i="1" l="1"/>
  <c r="C81" i="1"/>
  <c r="E80" i="1"/>
  <c r="F80" i="1" s="1"/>
  <c r="G80" i="1"/>
  <c r="D80" i="1"/>
  <c r="H80" i="1" l="1"/>
  <c r="D81" i="1"/>
  <c r="G81" i="1"/>
  <c r="C82" i="1"/>
  <c r="E81" i="1"/>
  <c r="F81" i="1" s="1"/>
  <c r="H81" i="1" l="1"/>
  <c r="C83" i="1"/>
  <c r="E82" i="1"/>
  <c r="F82" i="1" s="1"/>
  <c r="D82" i="1"/>
  <c r="G82" i="1"/>
  <c r="H82" i="1" l="1"/>
  <c r="D83" i="1"/>
  <c r="G83" i="1"/>
  <c r="E83" i="1"/>
  <c r="F83" i="1" s="1"/>
  <c r="C84" i="1"/>
  <c r="H83" i="1" l="1"/>
  <c r="C85" i="1"/>
  <c r="E84" i="1"/>
  <c r="F84" i="1" s="1"/>
  <c r="G84" i="1"/>
  <c r="D84" i="1"/>
  <c r="H84" i="1" l="1"/>
  <c r="D85" i="1"/>
  <c r="G85" i="1"/>
  <c r="C86" i="1"/>
  <c r="E85" i="1"/>
  <c r="F85" i="1" s="1"/>
  <c r="H85" i="1" l="1"/>
  <c r="C87" i="1"/>
  <c r="E86" i="1"/>
  <c r="F86" i="1" s="1"/>
  <c r="D86" i="1"/>
  <c r="G86" i="1"/>
  <c r="H86" i="1" l="1"/>
  <c r="D87" i="1"/>
  <c r="G87" i="1"/>
  <c r="E87" i="1"/>
  <c r="F87" i="1" s="1"/>
  <c r="C88" i="1"/>
  <c r="H87" i="1" l="1"/>
  <c r="C89" i="1"/>
  <c r="E88" i="1"/>
  <c r="F88" i="1" s="1"/>
  <c r="G88" i="1"/>
  <c r="D88" i="1"/>
  <c r="H88" i="1" l="1"/>
  <c r="D89" i="1"/>
  <c r="G89" i="1"/>
  <c r="C90" i="1"/>
  <c r="E89" i="1"/>
  <c r="F89" i="1" s="1"/>
  <c r="H89" i="1" l="1"/>
  <c r="C91" i="1"/>
  <c r="E90" i="1"/>
  <c r="F90" i="1" s="1"/>
  <c r="D90" i="1"/>
  <c r="G90" i="1"/>
  <c r="H90" i="1" l="1"/>
  <c r="D91" i="1"/>
  <c r="G91" i="1"/>
  <c r="E91" i="1"/>
  <c r="F91" i="1" s="1"/>
  <c r="C92" i="1"/>
  <c r="H91" i="1" l="1"/>
  <c r="C93" i="1"/>
  <c r="E92" i="1"/>
  <c r="F92" i="1" s="1"/>
  <c r="G92" i="1"/>
  <c r="D92" i="1"/>
  <c r="H92" i="1" l="1"/>
  <c r="D93" i="1"/>
  <c r="G93" i="1"/>
  <c r="C94" i="1"/>
  <c r="E93" i="1"/>
  <c r="F93" i="1" s="1"/>
  <c r="H93" i="1" l="1"/>
  <c r="C95" i="1"/>
  <c r="E94" i="1"/>
  <c r="F94" i="1" s="1"/>
  <c r="D94" i="1"/>
  <c r="G94" i="1"/>
  <c r="H94" i="1" l="1"/>
  <c r="D95" i="1"/>
  <c r="G95" i="1"/>
  <c r="E95" i="1"/>
  <c r="F95" i="1" s="1"/>
  <c r="C96" i="1"/>
  <c r="H95" i="1" l="1"/>
  <c r="C97" i="1"/>
  <c r="E96" i="1"/>
  <c r="F96" i="1" s="1"/>
  <c r="G96" i="1"/>
  <c r="D96" i="1"/>
  <c r="H96" i="1" l="1"/>
  <c r="D97" i="1"/>
  <c r="G97" i="1"/>
  <c r="E97" i="1"/>
  <c r="F97" i="1" s="1"/>
  <c r="C98" i="1"/>
  <c r="H97" i="1" l="1"/>
  <c r="D98" i="1"/>
  <c r="C99" i="1"/>
  <c r="E98" i="1"/>
  <c r="F98" i="1" s="1"/>
  <c r="G98" i="1"/>
  <c r="H98" i="1" l="1"/>
  <c r="D99" i="1"/>
  <c r="G99" i="1"/>
  <c r="C100" i="1"/>
  <c r="E99" i="1"/>
  <c r="F99" i="1" s="1"/>
  <c r="H99" i="1" l="1"/>
  <c r="D100" i="1"/>
  <c r="C101" i="1"/>
  <c r="E100" i="1"/>
  <c r="F100" i="1" s="1"/>
  <c r="G100" i="1"/>
  <c r="H100" i="1" l="1"/>
  <c r="D101" i="1"/>
  <c r="G101" i="1"/>
  <c r="C102" i="1"/>
  <c r="E101" i="1"/>
  <c r="F101" i="1" s="1"/>
  <c r="H101" i="1" l="1"/>
  <c r="D102" i="1"/>
  <c r="C103" i="1"/>
  <c r="E102" i="1"/>
  <c r="F102" i="1" s="1"/>
  <c r="G102" i="1"/>
  <c r="H102" i="1" l="1"/>
  <c r="D103" i="1"/>
  <c r="G103" i="1"/>
  <c r="C104" i="1"/>
  <c r="E103" i="1"/>
  <c r="F103" i="1" s="1"/>
  <c r="H103" i="1" l="1"/>
  <c r="D104" i="1"/>
  <c r="C105" i="1"/>
  <c r="E104" i="1"/>
  <c r="F104" i="1" s="1"/>
  <c r="G104" i="1"/>
  <c r="H104" i="1" l="1"/>
  <c r="C106" i="1"/>
  <c r="D105" i="1"/>
  <c r="G105" i="1"/>
  <c r="E105" i="1"/>
  <c r="F105" i="1" s="1"/>
  <c r="H105" i="1" s="1"/>
  <c r="D106" i="1" l="1"/>
  <c r="G106" i="1"/>
  <c r="C107" i="1"/>
  <c r="E106" i="1"/>
  <c r="F106" i="1" s="1"/>
  <c r="H106" i="1" l="1"/>
  <c r="C108" i="1"/>
  <c r="E107" i="1"/>
  <c r="F107" i="1" s="1"/>
  <c r="D107" i="1"/>
  <c r="G107" i="1"/>
  <c r="H107" i="1" l="1"/>
  <c r="D108" i="1"/>
  <c r="G108" i="1"/>
  <c r="C109" i="1"/>
  <c r="E108" i="1"/>
  <c r="F108" i="1" s="1"/>
  <c r="H108" i="1" l="1"/>
  <c r="C110" i="1"/>
  <c r="E109" i="1"/>
  <c r="F109" i="1" s="1"/>
  <c r="D109" i="1"/>
  <c r="G109" i="1"/>
  <c r="H109" i="1" l="1"/>
  <c r="D110" i="1"/>
  <c r="G110" i="1"/>
  <c r="C111" i="1"/>
  <c r="E110" i="1"/>
  <c r="F110" i="1" s="1"/>
  <c r="H110" i="1" l="1"/>
  <c r="C112" i="1"/>
  <c r="E111" i="1"/>
  <c r="F111" i="1" s="1"/>
  <c r="D111" i="1"/>
  <c r="G111" i="1"/>
  <c r="H111" i="1" l="1"/>
  <c r="D112" i="1"/>
  <c r="G112" i="1"/>
  <c r="C113" i="1"/>
  <c r="E112" i="1"/>
  <c r="F112" i="1" s="1"/>
  <c r="H112" i="1" l="1"/>
  <c r="C114" i="1"/>
  <c r="E113" i="1"/>
  <c r="F113" i="1" s="1"/>
  <c r="D113" i="1"/>
  <c r="G113" i="1"/>
  <c r="H113" i="1" l="1"/>
  <c r="D114" i="1"/>
  <c r="G114" i="1"/>
  <c r="C115" i="1"/>
  <c r="E114" i="1"/>
  <c r="F114" i="1" s="1"/>
  <c r="H114" i="1" l="1"/>
  <c r="C116" i="1"/>
  <c r="E115" i="1"/>
  <c r="F115" i="1" s="1"/>
  <c r="D115" i="1"/>
  <c r="G115" i="1"/>
  <c r="H115" i="1" l="1"/>
  <c r="D116" i="1"/>
  <c r="G116" i="1"/>
  <c r="C117" i="1"/>
  <c r="E116" i="1"/>
  <c r="F116" i="1" s="1"/>
  <c r="H116" i="1" l="1"/>
  <c r="C118" i="1"/>
  <c r="E117" i="1"/>
  <c r="F117" i="1" s="1"/>
  <c r="D117" i="1"/>
  <c r="G117" i="1"/>
  <c r="H117" i="1" l="1"/>
  <c r="D118" i="1"/>
  <c r="G118" i="1"/>
  <c r="C119" i="1"/>
  <c r="E118" i="1"/>
  <c r="F118" i="1" s="1"/>
  <c r="H118" i="1" l="1"/>
  <c r="C120" i="1"/>
  <c r="E119" i="1"/>
  <c r="F119" i="1" s="1"/>
  <c r="D119" i="1"/>
  <c r="G119" i="1"/>
  <c r="H119" i="1" l="1"/>
  <c r="D120" i="1"/>
  <c r="G120" i="1"/>
  <c r="C121" i="1"/>
  <c r="E120" i="1"/>
  <c r="F120" i="1" s="1"/>
  <c r="H120" i="1" l="1"/>
  <c r="C122" i="1"/>
  <c r="E121" i="1"/>
  <c r="F121" i="1" s="1"/>
  <c r="D121" i="1"/>
  <c r="G121" i="1"/>
  <c r="H121" i="1" l="1"/>
  <c r="D122" i="1"/>
  <c r="G122" i="1"/>
  <c r="C123" i="1"/>
  <c r="E122" i="1"/>
  <c r="F122" i="1" s="1"/>
  <c r="H122" i="1" l="1"/>
  <c r="C124" i="1"/>
  <c r="E123" i="1"/>
  <c r="F123" i="1" s="1"/>
  <c r="D123" i="1"/>
  <c r="G123" i="1"/>
  <c r="H123" i="1" l="1"/>
  <c r="D124" i="1"/>
  <c r="G124" i="1"/>
  <c r="C125" i="1"/>
  <c r="E124" i="1"/>
  <c r="F124" i="1" s="1"/>
  <c r="H124" i="1" l="1"/>
  <c r="C126" i="1"/>
  <c r="E125" i="1"/>
  <c r="F125" i="1" s="1"/>
  <c r="D125" i="1"/>
  <c r="G125" i="1"/>
  <c r="H125" i="1" l="1"/>
  <c r="D126" i="1"/>
  <c r="G126" i="1"/>
  <c r="C127" i="1"/>
  <c r="E126" i="1"/>
  <c r="F126" i="1" s="1"/>
  <c r="H126" i="1" l="1"/>
  <c r="C128" i="1"/>
  <c r="E127" i="1"/>
  <c r="F127" i="1" s="1"/>
  <c r="D127" i="1"/>
  <c r="G127" i="1"/>
  <c r="H127" i="1" l="1"/>
  <c r="D128" i="1"/>
  <c r="G128" i="1"/>
  <c r="C129" i="1"/>
  <c r="E128" i="1"/>
  <c r="F128" i="1" s="1"/>
  <c r="H128" i="1" l="1"/>
  <c r="C130" i="1"/>
  <c r="E129" i="1"/>
  <c r="F129" i="1" s="1"/>
  <c r="D129" i="1"/>
  <c r="G129" i="1"/>
  <c r="H129" i="1" l="1"/>
  <c r="D130" i="1"/>
  <c r="G130" i="1"/>
  <c r="C131" i="1"/>
  <c r="E130" i="1"/>
  <c r="F130" i="1" s="1"/>
  <c r="H130" i="1" l="1"/>
  <c r="C132" i="1"/>
  <c r="E131" i="1"/>
  <c r="F131" i="1" s="1"/>
  <c r="D131" i="1"/>
  <c r="G131" i="1"/>
  <c r="H131" i="1" l="1"/>
  <c r="D132" i="1"/>
  <c r="G132" i="1"/>
  <c r="C133" i="1"/>
  <c r="E132" i="1"/>
  <c r="F132" i="1" s="1"/>
  <c r="H132" i="1" l="1"/>
  <c r="C134" i="1"/>
  <c r="E133" i="1"/>
  <c r="F133" i="1" s="1"/>
  <c r="D133" i="1"/>
  <c r="G133" i="1"/>
  <c r="H133" i="1" l="1"/>
  <c r="D134" i="1"/>
  <c r="G134" i="1"/>
  <c r="C135" i="1"/>
  <c r="E134" i="1"/>
  <c r="F134" i="1" s="1"/>
  <c r="H134" i="1" l="1"/>
  <c r="C136" i="1"/>
  <c r="E135" i="1"/>
  <c r="F135" i="1" s="1"/>
  <c r="D135" i="1"/>
  <c r="G135" i="1"/>
  <c r="H135" i="1" l="1"/>
  <c r="D136" i="1"/>
  <c r="G136" i="1"/>
  <c r="C137" i="1"/>
  <c r="E136" i="1"/>
  <c r="F136" i="1" s="1"/>
  <c r="H136" i="1" l="1"/>
  <c r="C138" i="1"/>
  <c r="E137" i="1"/>
  <c r="F137" i="1" s="1"/>
  <c r="D137" i="1"/>
  <c r="G137" i="1"/>
  <c r="H137" i="1" l="1"/>
  <c r="D138" i="1"/>
  <c r="G138" i="1"/>
  <c r="C139" i="1"/>
  <c r="E138" i="1"/>
  <c r="F138" i="1" s="1"/>
  <c r="H138" i="1" l="1"/>
  <c r="C140" i="1"/>
  <c r="E139" i="1"/>
  <c r="F139" i="1" s="1"/>
  <c r="D139" i="1"/>
  <c r="G139" i="1"/>
  <c r="H139" i="1" l="1"/>
  <c r="C141" i="1"/>
  <c r="E140" i="1"/>
  <c r="F140" i="1" s="1"/>
  <c r="D140" i="1"/>
  <c r="G140" i="1"/>
  <c r="H140" i="1" l="1"/>
  <c r="D141" i="1"/>
  <c r="G141" i="1"/>
  <c r="E141" i="1"/>
  <c r="F141" i="1" s="1"/>
  <c r="C142" i="1"/>
  <c r="H141" i="1" l="1"/>
  <c r="C143" i="1"/>
  <c r="E142" i="1"/>
  <c r="F142" i="1" s="1"/>
  <c r="G142" i="1"/>
  <c r="D142" i="1"/>
  <c r="H142" i="1" l="1"/>
  <c r="D143" i="1"/>
  <c r="G143" i="1"/>
  <c r="C144" i="1"/>
  <c r="E143" i="1"/>
  <c r="F143" i="1" s="1"/>
  <c r="H143" i="1" l="1"/>
  <c r="C145" i="1"/>
  <c r="E144" i="1"/>
  <c r="F144" i="1" s="1"/>
  <c r="D144" i="1"/>
  <c r="G144" i="1"/>
  <c r="H144" i="1" l="1"/>
  <c r="D145" i="1"/>
  <c r="G145" i="1"/>
  <c r="E145" i="1"/>
  <c r="F145" i="1" s="1"/>
  <c r="C146" i="1"/>
  <c r="H145" i="1" l="1"/>
  <c r="C147" i="1"/>
  <c r="E146" i="1"/>
  <c r="F146" i="1" s="1"/>
  <c r="G146" i="1"/>
  <c r="D146" i="1"/>
  <c r="H146" i="1" l="1"/>
  <c r="D147" i="1"/>
  <c r="G147" i="1"/>
  <c r="C148" i="1"/>
  <c r="E147" i="1"/>
  <c r="F147" i="1" s="1"/>
  <c r="H147" i="1" l="1"/>
  <c r="C149" i="1"/>
  <c r="E148" i="1"/>
  <c r="F148" i="1" s="1"/>
  <c r="D148" i="1"/>
  <c r="G148" i="1"/>
  <c r="H148" i="1" l="1"/>
  <c r="D149" i="1"/>
  <c r="G149" i="1"/>
  <c r="E149" i="1"/>
  <c r="F149" i="1" s="1"/>
  <c r="C150" i="1"/>
  <c r="H149" i="1" l="1"/>
  <c r="C151" i="1"/>
  <c r="E150" i="1"/>
  <c r="F150" i="1" s="1"/>
  <c r="G150" i="1"/>
  <c r="D150" i="1"/>
  <c r="H150" i="1" l="1"/>
  <c r="D151" i="1"/>
  <c r="G151" i="1"/>
  <c r="C152" i="1"/>
  <c r="E151" i="1"/>
  <c r="F151" i="1" s="1"/>
  <c r="H151" i="1" l="1"/>
  <c r="C153" i="1"/>
  <c r="E152" i="1"/>
  <c r="F152" i="1" s="1"/>
  <c r="D152" i="1"/>
  <c r="G152" i="1"/>
  <c r="H152" i="1" l="1"/>
  <c r="D153" i="1"/>
  <c r="G153" i="1"/>
  <c r="E153" i="1"/>
  <c r="F153" i="1" s="1"/>
  <c r="C154" i="1"/>
  <c r="H153" i="1" l="1"/>
  <c r="C155" i="1"/>
  <c r="E154" i="1"/>
  <c r="F154" i="1" s="1"/>
  <c r="G154" i="1"/>
  <c r="D154" i="1"/>
  <c r="H154" i="1" l="1"/>
  <c r="D155" i="1"/>
  <c r="G155" i="1"/>
  <c r="C156" i="1"/>
  <c r="E155" i="1"/>
  <c r="F155" i="1" s="1"/>
  <c r="H155" i="1" l="1"/>
  <c r="C157" i="1"/>
  <c r="E156" i="1"/>
  <c r="F156" i="1" s="1"/>
  <c r="D156" i="1"/>
  <c r="G156" i="1"/>
  <c r="H156" i="1" l="1"/>
  <c r="D157" i="1"/>
  <c r="G157" i="1"/>
  <c r="E157" i="1"/>
  <c r="F157" i="1" s="1"/>
  <c r="C158" i="1"/>
  <c r="H157" i="1" l="1"/>
  <c r="C159" i="1"/>
  <c r="E158" i="1"/>
  <c r="F158" i="1" s="1"/>
  <c r="G158" i="1"/>
  <c r="D158" i="1"/>
  <c r="H158" i="1" l="1"/>
  <c r="D159" i="1"/>
  <c r="G159" i="1"/>
  <c r="C160" i="1"/>
  <c r="E159" i="1"/>
  <c r="F159" i="1" s="1"/>
  <c r="H159" i="1" l="1"/>
  <c r="C161" i="1"/>
  <c r="E160" i="1"/>
  <c r="F160" i="1" s="1"/>
  <c r="D160" i="1"/>
  <c r="G160" i="1"/>
  <c r="H160" i="1" l="1"/>
  <c r="D161" i="1"/>
  <c r="G161" i="1"/>
  <c r="E161" i="1"/>
  <c r="F161" i="1" s="1"/>
  <c r="C162" i="1"/>
  <c r="H161" i="1" l="1"/>
  <c r="C163" i="1"/>
  <c r="E162" i="1"/>
  <c r="F162" i="1" s="1"/>
  <c r="G162" i="1"/>
  <c r="D162" i="1"/>
  <c r="H162" i="1" l="1"/>
  <c r="D163" i="1"/>
  <c r="G163" i="1"/>
  <c r="C164" i="1"/>
  <c r="E163" i="1"/>
  <c r="F163" i="1" s="1"/>
  <c r="H163" i="1" l="1"/>
  <c r="C165" i="1"/>
  <c r="E164" i="1"/>
  <c r="F164" i="1" s="1"/>
  <c r="D164" i="1"/>
  <c r="G164" i="1"/>
  <c r="H164" i="1" l="1"/>
  <c r="D165" i="1"/>
  <c r="G165" i="1"/>
  <c r="C166" i="1"/>
  <c r="E165" i="1"/>
  <c r="F165" i="1" s="1"/>
  <c r="H165" i="1" l="1"/>
  <c r="D166" i="1"/>
  <c r="C167" i="1"/>
  <c r="E166" i="1"/>
  <c r="F166" i="1" s="1"/>
  <c r="G166" i="1"/>
  <c r="H166" i="1" l="1"/>
  <c r="C168" i="1"/>
  <c r="E167" i="1"/>
  <c r="F167" i="1" s="1"/>
  <c r="D167" i="1"/>
  <c r="G167" i="1"/>
  <c r="H167" i="1" l="1"/>
  <c r="D168" i="1"/>
  <c r="G168" i="1"/>
  <c r="C169" i="1"/>
  <c r="E168" i="1"/>
  <c r="F168" i="1" s="1"/>
  <c r="H168" i="1" l="1"/>
  <c r="C170" i="1"/>
  <c r="E169" i="1"/>
  <c r="F169" i="1" s="1"/>
  <c r="D169" i="1"/>
  <c r="G169" i="1"/>
  <c r="H169" i="1" l="1"/>
  <c r="D170" i="1"/>
  <c r="G170" i="1"/>
  <c r="C171" i="1"/>
  <c r="E170" i="1"/>
  <c r="F170" i="1" s="1"/>
  <c r="H170" i="1" l="1"/>
  <c r="C172" i="1"/>
  <c r="E171" i="1"/>
  <c r="F171" i="1" s="1"/>
  <c r="D171" i="1"/>
  <c r="G171" i="1"/>
  <c r="H171" i="1" l="1"/>
  <c r="D172" i="1"/>
  <c r="G172" i="1"/>
  <c r="C173" i="1"/>
  <c r="E172" i="1"/>
  <c r="F172" i="1" s="1"/>
  <c r="H172" i="1" l="1"/>
  <c r="C174" i="1"/>
  <c r="E173" i="1"/>
  <c r="F173" i="1" s="1"/>
  <c r="D173" i="1"/>
  <c r="G173" i="1"/>
  <c r="H173" i="1" l="1"/>
  <c r="D174" i="1"/>
  <c r="G174" i="1"/>
  <c r="C175" i="1"/>
  <c r="E174" i="1"/>
  <c r="F174" i="1" s="1"/>
  <c r="H174" i="1" l="1"/>
  <c r="C176" i="1"/>
  <c r="E175" i="1"/>
  <c r="F175" i="1" s="1"/>
  <c r="D175" i="1"/>
  <c r="G175" i="1"/>
  <c r="H175" i="1" l="1"/>
  <c r="D176" i="1"/>
  <c r="G176" i="1"/>
  <c r="C177" i="1"/>
  <c r="E176" i="1"/>
  <c r="F176" i="1" s="1"/>
  <c r="H176" i="1" l="1"/>
  <c r="C178" i="1"/>
  <c r="E177" i="1"/>
  <c r="F177" i="1" s="1"/>
  <c r="D177" i="1"/>
  <c r="G177" i="1"/>
  <c r="H177" i="1" l="1"/>
  <c r="D178" i="1"/>
  <c r="G178" i="1"/>
  <c r="C179" i="1"/>
  <c r="E178" i="1"/>
  <c r="F178" i="1" s="1"/>
  <c r="H178" i="1" l="1"/>
  <c r="C180" i="1"/>
  <c r="E179" i="1"/>
  <c r="F179" i="1" s="1"/>
  <c r="D179" i="1"/>
  <c r="G179" i="1"/>
  <c r="H179" i="1" l="1"/>
  <c r="D180" i="1"/>
  <c r="G180" i="1"/>
  <c r="C181" i="1"/>
  <c r="E180" i="1"/>
  <c r="F180" i="1" s="1"/>
  <c r="H180" i="1" l="1"/>
  <c r="C182" i="1"/>
  <c r="E181" i="1"/>
  <c r="F181" i="1" s="1"/>
  <c r="D181" i="1"/>
  <c r="G181" i="1"/>
  <c r="H181" i="1" l="1"/>
  <c r="D182" i="1"/>
  <c r="G182" i="1"/>
  <c r="C183" i="1"/>
  <c r="E182" i="1"/>
  <c r="F182" i="1" s="1"/>
  <c r="H182" i="1" l="1"/>
  <c r="C184" i="1"/>
  <c r="E183" i="1"/>
  <c r="F183" i="1" s="1"/>
  <c r="D183" i="1"/>
  <c r="G183" i="1"/>
  <c r="H183" i="1" l="1"/>
  <c r="D184" i="1"/>
  <c r="G184" i="1"/>
  <c r="C185" i="1"/>
  <c r="E184" i="1"/>
  <c r="F184" i="1" s="1"/>
  <c r="H184" i="1" l="1"/>
  <c r="C186" i="1"/>
  <c r="E185" i="1"/>
  <c r="F185" i="1" s="1"/>
  <c r="D185" i="1"/>
  <c r="G185" i="1"/>
  <c r="H185" i="1" l="1"/>
  <c r="D186" i="1"/>
  <c r="G186" i="1"/>
  <c r="C187" i="1"/>
  <c r="E186" i="1"/>
  <c r="F186" i="1" s="1"/>
  <c r="H186" i="1" l="1"/>
  <c r="C188" i="1"/>
  <c r="E187" i="1"/>
  <c r="F187" i="1" s="1"/>
  <c r="H187" i="1" s="1"/>
  <c r="D187" i="1"/>
  <c r="G187" i="1"/>
  <c r="D188" i="1" l="1"/>
  <c r="G188" i="1"/>
  <c r="C189" i="1"/>
  <c r="E188" i="1"/>
  <c r="F188" i="1" s="1"/>
  <c r="H188" i="1" l="1"/>
  <c r="C190" i="1"/>
  <c r="E189" i="1"/>
  <c r="F189" i="1" s="1"/>
  <c r="D189" i="1"/>
  <c r="G189" i="1"/>
  <c r="H189" i="1" l="1"/>
  <c r="D190" i="1"/>
  <c r="G190" i="1"/>
  <c r="C191" i="1"/>
  <c r="E190" i="1"/>
  <c r="F190" i="1" s="1"/>
  <c r="H190" i="1" l="1"/>
  <c r="C192" i="1"/>
  <c r="E191" i="1"/>
  <c r="F191" i="1" s="1"/>
  <c r="D191" i="1"/>
  <c r="G191" i="1"/>
  <c r="H191" i="1" l="1"/>
  <c r="D192" i="1"/>
  <c r="G192" i="1"/>
  <c r="C193" i="1"/>
  <c r="E192" i="1"/>
  <c r="F192" i="1" s="1"/>
  <c r="H192" i="1" l="1"/>
  <c r="C194" i="1"/>
  <c r="E193" i="1"/>
  <c r="F193" i="1" s="1"/>
  <c r="D193" i="1"/>
  <c r="G193" i="1"/>
  <c r="H193" i="1" l="1"/>
  <c r="D194" i="1"/>
  <c r="G194" i="1"/>
  <c r="C195" i="1"/>
  <c r="E194" i="1"/>
  <c r="F194" i="1" s="1"/>
  <c r="H194" i="1" l="1"/>
  <c r="C196" i="1"/>
  <c r="E195" i="1"/>
  <c r="F195" i="1" s="1"/>
  <c r="H195" i="1" s="1"/>
  <c r="D195" i="1"/>
  <c r="G195" i="1"/>
  <c r="D196" i="1" l="1"/>
  <c r="G196" i="1"/>
  <c r="E196" i="1"/>
  <c r="F196" i="1" s="1"/>
  <c r="H196" i="1" s="1"/>
  <c r="G18" i="1" l="1"/>
  <c r="F19" i="1" l="1"/>
  <c r="G19" i="1"/>
  <c r="G21" i="1"/>
  <c r="F20" i="1"/>
  <c r="G20" i="1"/>
  <c r="F17" i="1"/>
  <c r="H17" i="1" s="1"/>
  <c r="F18" i="1"/>
  <c r="H18" i="1" s="1"/>
  <c r="H19" i="1" l="1"/>
  <c r="H20" i="1"/>
  <c r="G22" i="1"/>
  <c r="F22" i="1"/>
  <c r="F21" i="1"/>
  <c r="H21" i="1" s="1"/>
  <c r="H22" i="1" l="1"/>
  <c r="G23" i="1"/>
  <c r="G24" i="1" l="1"/>
  <c r="F23" i="1"/>
  <c r="H23" i="1" s="1"/>
  <c r="G25" i="1" l="1"/>
  <c r="F25" i="1"/>
  <c r="H25" i="1" s="1"/>
  <c r="F24" i="1"/>
  <c r="H24" i="1" s="1"/>
  <c r="G26" i="1" l="1"/>
  <c r="F26" i="1"/>
  <c r="H26" i="1" l="1"/>
  <c r="G27" i="1"/>
  <c r="G28" i="1" l="1"/>
  <c r="F27" i="1"/>
  <c r="H27" i="1" s="1"/>
  <c r="G29" i="1" l="1"/>
  <c r="F28" i="1"/>
  <c r="H28" i="1" s="1"/>
  <c r="G30" i="1" l="1"/>
  <c r="F29" i="1"/>
  <c r="H29" i="1" s="1"/>
  <c r="G31" i="1" l="1"/>
  <c r="F30" i="1"/>
  <c r="H30" i="1" s="1"/>
  <c r="G32" i="1" l="1"/>
  <c r="F31" i="1"/>
  <c r="H31" i="1" s="1"/>
  <c r="F33" i="1" l="1"/>
  <c r="G33" i="1"/>
  <c r="M8" i="1" s="1"/>
  <c r="F32" i="1"/>
  <c r="H32" i="1" s="1"/>
  <c r="H33" i="1" l="1"/>
  <c r="M6" i="1" s="1"/>
</calcChain>
</file>

<file path=xl/sharedStrings.xml><?xml version="1.0" encoding="utf-8"?>
<sst xmlns="http://schemas.openxmlformats.org/spreadsheetml/2006/main" count="21" uniqueCount="17">
  <si>
    <t>Loan Amount</t>
  </si>
  <si>
    <t>Payment Date</t>
  </si>
  <si>
    <t>Interest Rate (per Year)</t>
  </si>
  <si>
    <t>Amortization Period (Month)</t>
  </si>
  <si>
    <t>Payment Period (Month)</t>
  </si>
  <si>
    <t>%</t>
  </si>
  <si>
    <t>months</t>
  </si>
  <si>
    <t>AMORTIZATION SCHEDULE</t>
  </si>
  <si>
    <t>Month</t>
  </si>
  <si>
    <t>Balance</t>
  </si>
  <si>
    <t>Principal</t>
  </si>
  <si>
    <t>Interest</t>
  </si>
  <si>
    <t>Payment</t>
  </si>
  <si>
    <t>Total Interest</t>
  </si>
  <si>
    <t>Total Payment</t>
  </si>
  <si>
    <t>Monthly Payment</t>
  </si>
  <si>
    <t>BALLOON LOAN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</si>
</sst>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mmm\ dd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uphemia"/>
      <family val="2"/>
    </font>
    <font>
      <b/>
      <sz val="10"/>
      <name val="Euphemia"/>
      <family val="2"/>
    </font>
    <font>
      <sz val="10"/>
      <name val="Euphemia"/>
      <family val="2"/>
    </font>
    <font>
      <b/>
      <sz val="10"/>
      <color theme="6" tint="-0.249977111117893"/>
      <name val="Euphemia"/>
      <family val="2"/>
    </font>
    <font>
      <b/>
      <sz val="10"/>
      <color theme="1"/>
      <name val="Euphemia"/>
      <family val="2"/>
    </font>
    <font>
      <b/>
      <sz val="10"/>
      <color theme="9" tint="-0.249977111117893"/>
      <name val="Euphemia"/>
      <family val="2"/>
    </font>
    <font>
      <sz val="10"/>
      <color theme="0"/>
      <name val="Euphemia"/>
      <family val="2"/>
    </font>
    <font>
      <b/>
      <sz val="24"/>
      <color theme="7" tint="-0.49998474074526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2" fillId="4" borderId="11" xfId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6" fillId="3" borderId="1" xfId="1" applyFont="1" applyFill="1" applyBorder="1" applyAlignment="1">
      <alignment vertical="center"/>
    </xf>
    <xf numFmtId="39" fontId="2" fillId="4" borderId="12" xfId="1" applyNumberFormat="1" applyFont="1" applyFill="1" applyBorder="1" applyAlignment="1">
      <alignment vertical="center"/>
    </xf>
    <xf numFmtId="165" fontId="2" fillId="4" borderId="1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6" fillId="3" borderId="13" xfId="1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/>
    <xf numFmtId="0" fontId="8" fillId="0" borderId="0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2" fillId="3" borderId="10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2">
    <dxf>
      <font>
        <color theme="0"/>
      </font>
      <border>
        <left/>
        <right/>
        <bottom/>
        <vertical/>
        <horizontal/>
      </border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val>
            <c:numRef>
              <c:f>('Balloon Loan Calculator'!$E$5,'Balloon Loan Calculator'!$M$8)</c:f>
              <c:numCache>
                <c:formatCode>_(* #,##0.00_);_(* \(#,##0.00\);_(* "-"??_);_(@_)</c:formatCode>
                <c:ptCount val="2"/>
                <c:pt idx="0">
                  <c:v>1000000</c:v>
                </c:pt>
                <c:pt idx="1">
                  <c:v>59783.130562598941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10</xdr:row>
      <xdr:rowOff>228600</xdr:rowOff>
    </xdr:from>
    <xdr:to>
      <xdr:col>13</xdr:col>
      <xdr:colOff>752475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36092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13</xdr:col>
      <xdr:colOff>828675</xdr:colOff>
      <xdr:row>15</xdr:row>
      <xdr:rowOff>47625</xdr:rowOff>
    </xdr:from>
    <xdr:to>
      <xdr:col>13</xdr:col>
      <xdr:colOff>936675</xdr:colOff>
      <xdr:row>15</xdr:row>
      <xdr:rowOff>155625</xdr:rowOff>
    </xdr:to>
    <xdr:sp macro="" textlink="">
      <xdr:nvSpPr>
        <xdr:cNvPr id="6" name="Oval 5"/>
        <xdr:cNvSpPr/>
      </xdr:nvSpPr>
      <xdr:spPr>
        <a:xfrm>
          <a:off x="10029825" y="3486150"/>
          <a:ext cx="108000" cy="108000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828675</xdr:colOff>
      <xdr:row>16</xdr:row>
      <xdr:rowOff>72390</xdr:rowOff>
    </xdr:from>
    <xdr:to>
      <xdr:col>13</xdr:col>
      <xdr:colOff>936675</xdr:colOff>
      <xdr:row>16</xdr:row>
      <xdr:rowOff>180390</xdr:rowOff>
    </xdr:to>
    <xdr:sp macro="" textlink="">
      <xdr:nvSpPr>
        <xdr:cNvPr id="7" name="Oval 6"/>
        <xdr:cNvSpPr/>
      </xdr:nvSpPr>
      <xdr:spPr>
        <a:xfrm>
          <a:off x="10029825" y="3691890"/>
          <a:ext cx="108000" cy="108000"/>
        </a:xfrm>
        <a:prstGeom prst="ellipse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571500</xdr:colOff>
      <xdr:row>10</xdr:row>
      <xdr:rowOff>228600</xdr:rowOff>
    </xdr:from>
    <xdr:to>
      <xdr:col>15</xdr:col>
      <xdr:colOff>0</xdr:colOff>
      <xdr:row>23</xdr:row>
      <xdr:rowOff>161925</xdr:rowOff>
    </xdr:to>
    <xdr:sp macro="" textlink="">
      <xdr:nvSpPr>
        <xdr:cNvPr id="8" name="Rectangle 7"/>
        <xdr:cNvSpPr/>
      </xdr:nvSpPr>
      <xdr:spPr>
        <a:xfrm>
          <a:off x="7096125" y="2476500"/>
          <a:ext cx="4905375" cy="25717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6"/>
  <sheetViews>
    <sheetView showGridLines="0" tabSelected="1" workbookViewId="0">
      <selection activeCell="E5" sqref="E5"/>
    </sheetView>
  </sheetViews>
  <sheetFormatPr defaultColWidth="8.85546875" defaultRowHeight="15" x14ac:dyDescent="0.25"/>
  <cols>
    <col min="1" max="2" width="3.7109375" style="1" customWidth="1"/>
    <col min="3" max="3" width="11.7109375" style="1" customWidth="1"/>
    <col min="4" max="4" width="18" style="1" customWidth="1"/>
    <col min="5" max="5" width="17" style="1" customWidth="1"/>
    <col min="6" max="6" width="18" style="1" customWidth="1"/>
    <col min="7" max="7" width="12.7109375" style="1" customWidth="1"/>
    <col min="8" max="8" width="15.5703125" style="1" customWidth="1"/>
    <col min="9" max="9" width="6.7109375" style="1" customWidth="1"/>
    <col min="10" max="10" width="2" style="1" customWidth="1"/>
    <col min="11" max="11" width="13.42578125" style="1" customWidth="1"/>
    <col min="12" max="12" width="8.85546875" style="1"/>
    <col min="13" max="13" width="20.28515625" style="1" customWidth="1"/>
    <col min="14" max="14" width="15.140625" style="1" customWidth="1"/>
    <col min="15" max="15" width="13.7109375" style="1" customWidth="1"/>
    <col min="16" max="16" width="7.85546875" style="1" customWidth="1"/>
    <col min="17" max="16384" width="8.85546875" style="1"/>
  </cols>
  <sheetData>
    <row r="2" spans="2:17" ht="30" x14ac:dyDescent="0.25">
      <c r="B2" s="34" t="s">
        <v>16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6"/>
      <c r="Q2" s="36"/>
    </row>
    <row r="3" spans="2:17" s="3" customFormat="1" ht="14.45" customHeight="1" thickBot="1" x14ac:dyDescent="0.3">
      <c r="B3" s="2"/>
      <c r="C3" s="2"/>
      <c r="D3" s="2"/>
      <c r="E3" s="2"/>
      <c r="F3" s="2"/>
      <c r="G3" s="2"/>
      <c r="H3" s="2"/>
    </row>
    <row r="4" spans="2:17" ht="15.75" thickBot="1" x14ac:dyDescent="0.3">
      <c r="B4" s="4"/>
      <c r="C4" s="5"/>
      <c r="D4" s="5"/>
      <c r="E4" s="5"/>
      <c r="F4" s="5"/>
      <c r="G4" s="5"/>
      <c r="H4" s="6"/>
      <c r="I4" s="7"/>
      <c r="J4" s="4"/>
      <c r="K4" s="5"/>
      <c r="L4" s="5"/>
      <c r="M4" s="5"/>
      <c r="N4" s="5"/>
      <c r="O4" s="5"/>
      <c r="P4" s="8"/>
      <c r="Q4" s="7"/>
    </row>
    <row r="5" spans="2:17" ht="16.5" thickTop="1" thickBot="1" x14ac:dyDescent="0.3">
      <c r="B5" s="8"/>
      <c r="C5" s="9" t="s">
        <v>0</v>
      </c>
      <c r="D5" s="7"/>
      <c r="E5" s="10">
        <v>1000000</v>
      </c>
      <c r="F5" s="7"/>
      <c r="G5" s="7"/>
      <c r="H5" s="11"/>
      <c r="I5" s="7"/>
      <c r="J5" s="8"/>
      <c r="K5" s="7" t="s">
        <v>15</v>
      </c>
      <c r="L5" s="7"/>
      <c r="M5" s="12">
        <f>-PMT(E6/1200,E7,E5)</f>
        <v>21252.372429080333</v>
      </c>
      <c r="N5" s="7"/>
      <c r="O5" s="7"/>
      <c r="P5" s="8"/>
      <c r="Q5" s="7"/>
    </row>
    <row r="6" spans="2:17" ht="15.75" thickTop="1" x14ac:dyDescent="0.25">
      <c r="B6" s="8"/>
      <c r="C6" s="7" t="s">
        <v>2</v>
      </c>
      <c r="D6" s="7"/>
      <c r="E6" s="13">
        <v>2.89</v>
      </c>
      <c r="F6" s="7" t="s">
        <v>5</v>
      </c>
      <c r="G6" s="7"/>
      <c r="H6" s="11"/>
      <c r="I6" s="7"/>
      <c r="J6" s="8"/>
      <c r="K6" s="7" t="s">
        <v>14</v>
      </c>
      <c r="L6" s="7"/>
      <c r="M6" s="12">
        <f>SUM(H17:H196)</f>
        <v>1059783.1305625986</v>
      </c>
      <c r="N6" s="7"/>
      <c r="O6" s="7"/>
      <c r="P6" s="8"/>
      <c r="Q6" s="7"/>
    </row>
    <row r="7" spans="2:17" ht="15.75" thickBot="1" x14ac:dyDescent="0.3">
      <c r="B7" s="8"/>
      <c r="C7" s="7" t="s">
        <v>3</v>
      </c>
      <c r="D7" s="7"/>
      <c r="E7" s="14">
        <v>50</v>
      </c>
      <c r="F7" s="7" t="s">
        <v>6</v>
      </c>
      <c r="G7" s="7"/>
      <c r="H7" s="11"/>
      <c r="I7" s="7"/>
      <c r="J7" s="8"/>
      <c r="N7" s="7"/>
      <c r="O7" s="7"/>
      <c r="P7" s="8"/>
      <c r="Q7" s="7"/>
    </row>
    <row r="8" spans="2:17" ht="16.5" thickTop="1" thickBot="1" x14ac:dyDescent="0.3">
      <c r="B8" s="8"/>
      <c r="C8" s="7" t="s">
        <v>4</v>
      </c>
      <c r="D8" s="7"/>
      <c r="E8" s="14">
        <v>60</v>
      </c>
      <c r="F8" s="7" t="s">
        <v>6</v>
      </c>
      <c r="G8" s="7"/>
      <c r="H8" s="11"/>
      <c r="I8" s="7"/>
      <c r="J8" s="8"/>
      <c r="K8" s="15" t="s">
        <v>13</v>
      </c>
      <c r="L8" s="7"/>
      <c r="M8" s="16">
        <f>SUM(G17:G196)</f>
        <v>59783.130562598941</v>
      </c>
      <c r="N8" s="7"/>
      <c r="O8" s="7"/>
      <c r="P8" s="8"/>
      <c r="Q8" s="7"/>
    </row>
    <row r="9" spans="2:17" ht="15.75" thickTop="1" x14ac:dyDescent="0.25">
      <c r="B9" s="8"/>
      <c r="C9" s="7" t="s">
        <v>1</v>
      </c>
      <c r="D9" s="7"/>
      <c r="E9" s="17">
        <v>42736</v>
      </c>
      <c r="F9" s="7"/>
      <c r="G9" s="7"/>
      <c r="H9" s="11"/>
      <c r="I9" s="7"/>
      <c r="J9" s="8"/>
      <c r="K9" s="7"/>
      <c r="L9" s="7"/>
      <c r="M9" s="7"/>
      <c r="N9" s="7"/>
      <c r="O9" s="7"/>
      <c r="P9" s="8"/>
      <c r="Q9" s="7"/>
    </row>
    <row r="10" spans="2:17" ht="15.75" thickBot="1" x14ac:dyDescent="0.3">
      <c r="B10" s="18"/>
      <c r="C10" s="19"/>
      <c r="D10" s="19"/>
      <c r="E10" s="19"/>
      <c r="F10" s="19"/>
      <c r="G10" s="19"/>
      <c r="H10" s="20"/>
      <c r="I10" s="7"/>
      <c r="J10" s="18"/>
      <c r="K10" s="19"/>
      <c r="L10" s="19"/>
      <c r="M10" s="19"/>
      <c r="N10" s="19"/>
      <c r="O10" s="19"/>
      <c r="P10" s="8"/>
      <c r="Q10" s="7"/>
    </row>
    <row r="11" spans="2:17" ht="29.45" customHeight="1" x14ac:dyDescent="0.25"/>
    <row r="13" spans="2:17" ht="21.75" customHeight="1" x14ac:dyDescent="0.3">
      <c r="B13" s="35" t="s">
        <v>7</v>
      </c>
      <c r="C13" s="35"/>
      <c r="D13" s="35"/>
      <c r="E13" s="35"/>
      <c r="F13" s="35"/>
      <c r="G13" s="35"/>
      <c r="H13" s="35"/>
      <c r="I13" s="21"/>
    </row>
    <row r="15" spans="2:17" x14ac:dyDescent="0.25">
      <c r="B15" s="22"/>
      <c r="C15" s="23" t="s">
        <v>8</v>
      </c>
      <c r="D15" s="23" t="s">
        <v>1</v>
      </c>
      <c r="E15" s="23" t="s">
        <v>9</v>
      </c>
      <c r="F15" s="23" t="s">
        <v>10</v>
      </c>
      <c r="G15" s="23" t="s">
        <v>11</v>
      </c>
      <c r="H15" s="23" t="s">
        <v>12</v>
      </c>
    </row>
    <row r="16" spans="2:17" x14ac:dyDescent="0.25">
      <c r="B16" s="22"/>
      <c r="C16" s="24"/>
      <c r="D16" s="25"/>
      <c r="E16" s="26">
        <f>E5</f>
        <v>1000000</v>
      </c>
      <c r="F16" s="27"/>
      <c r="G16" s="27"/>
      <c r="H16" s="27"/>
      <c r="I16" s="28"/>
      <c r="O16" s="7" t="s">
        <v>13</v>
      </c>
    </row>
    <row r="17" spans="2:15" x14ac:dyDescent="0.25">
      <c r="B17" s="22"/>
      <c r="C17" s="29">
        <v>1</v>
      </c>
      <c r="D17" s="30">
        <f>E9</f>
        <v>42736</v>
      </c>
      <c r="E17" s="26">
        <f t="shared" ref="E17:E48" si="0">IF(C17&lt;&gt;"",IF(C17=$E$8+1,0,-FV($E$6/1200,C17,-$M$5,$E$5)),"")</f>
        <v>981155.96090425295</v>
      </c>
      <c r="F17" s="26">
        <f>IF(C17&lt;&gt;"",IF(C17=$E$8+1,E16,E16-E17),"")</f>
        <v>18844.039095747052</v>
      </c>
      <c r="G17" s="26">
        <f t="shared" ref="G17:G33" si="1">IF(C17&lt;&gt;"",E16*$E$6/1200,"")</f>
        <v>2408.3333333333335</v>
      </c>
      <c r="H17" s="26">
        <f>IF(C17&lt;&gt;"",F17+G17,"")</f>
        <v>21252.372429080384</v>
      </c>
      <c r="I17" s="28"/>
      <c r="O17" s="7" t="s">
        <v>0</v>
      </c>
    </row>
    <row r="18" spans="2:15" x14ac:dyDescent="0.25">
      <c r="B18" s="22"/>
      <c r="C18" s="29">
        <f t="shared" ref="C18:C33" si="2">IF(OR(C17="",C17=$E$8+1),"",C17+1)</f>
        <v>2</v>
      </c>
      <c r="D18" s="30">
        <f>IF(C18&lt;&gt;"",DATE(YEAR(D17),MONTH(D17)+1,1),"")</f>
        <v>42767</v>
      </c>
      <c r="E18" s="26">
        <f t="shared" si="0"/>
        <v>962266.53908101644</v>
      </c>
      <c r="F18" s="26">
        <f t="shared" ref="F18:F33" si="3">IF(C18&lt;&gt;"",IF(C18=$E$8+1,E17,E17-E18),"")</f>
        <v>18889.421823236509</v>
      </c>
      <c r="G18" s="26">
        <f t="shared" si="1"/>
        <v>2362.9506058444094</v>
      </c>
      <c r="H18" s="26">
        <f t="shared" ref="H18:H33" si="4">IF(C18&lt;&gt;"",F18+G18,"")</f>
        <v>21252.372429080919</v>
      </c>
      <c r="I18" s="28"/>
    </row>
    <row r="19" spans="2:15" x14ac:dyDescent="0.25">
      <c r="B19" s="22"/>
      <c r="C19" s="29">
        <f t="shared" si="2"/>
        <v>3</v>
      </c>
      <c r="D19" s="30">
        <f t="shared" ref="D19:D29" si="5">IF(C19&lt;&gt;"",DATE(YEAR(D18),MONTH(D18)+1,1),"")</f>
        <v>42795</v>
      </c>
      <c r="E19" s="26">
        <f t="shared" si="0"/>
        <v>943331.62523355684</v>
      </c>
      <c r="F19" s="26">
        <f t="shared" si="3"/>
        <v>18934.913847459597</v>
      </c>
      <c r="G19" s="26">
        <f t="shared" si="1"/>
        <v>2317.4585816201147</v>
      </c>
      <c r="H19" s="26">
        <f t="shared" si="4"/>
        <v>21252.372429079711</v>
      </c>
      <c r="I19" s="28"/>
    </row>
    <row r="20" spans="2:15" x14ac:dyDescent="0.25">
      <c r="B20" s="22"/>
      <c r="C20" s="29">
        <f t="shared" si="2"/>
        <v>4</v>
      </c>
      <c r="D20" s="30">
        <f t="shared" si="5"/>
        <v>42826</v>
      </c>
      <c r="E20" s="26">
        <f t="shared" si="0"/>
        <v>924351.10980191198</v>
      </c>
      <c r="F20" s="26">
        <f t="shared" si="3"/>
        <v>18980.515431644861</v>
      </c>
      <c r="G20" s="26">
        <f t="shared" si="1"/>
        <v>2271.8569974374827</v>
      </c>
      <c r="H20" s="26">
        <f t="shared" si="4"/>
        <v>21252.372429082345</v>
      </c>
      <c r="I20" s="28"/>
    </row>
    <row r="21" spans="2:15" x14ac:dyDescent="0.25">
      <c r="B21" s="22"/>
      <c r="C21" s="29">
        <f t="shared" si="2"/>
        <v>5</v>
      </c>
      <c r="D21" s="30">
        <f t="shared" si="5"/>
        <v>42856</v>
      </c>
      <c r="E21" s="26">
        <f t="shared" si="0"/>
        <v>905324.88296227052</v>
      </c>
      <c r="F21" s="26">
        <f t="shared" si="3"/>
        <v>19026.226839641458</v>
      </c>
      <c r="G21" s="26">
        <f t="shared" si="1"/>
        <v>2226.1455894396045</v>
      </c>
      <c r="H21" s="26">
        <f t="shared" si="4"/>
        <v>21252.372429081064</v>
      </c>
      <c r="I21" s="28"/>
    </row>
    <row r="22" spans="2:15" x14ac:dyDescent="0.25">
      <c r="B22" s="22"/>
      <c r="C22" s="29">
        <f t="shared" si="2"/>
        <v>6</v>
      </c>
      <c r="D22" s="30">
        <f t="shared" si="5"/>
        <v>42887</v>
      </c>
      <c r="E22" s="26">
        <f t="shared" si="0"/>
        <v>886252.83462632436</v>
      </c>
      <c r="F22" s="26">
        <f t="shared" si="3"/>
        <v>19072.048335946165</v>
      </c>
      <c r="G22" s="26">
        <f t="shared" si="1"/>
        <v>2180.3240931341352</v>
      </c>
      <c r="H22" s="26">
        <f t="shared" si="4"/>
        <v>21252.3724290803</v>
      </c>
      <c r="I22" s="28"/>
    </row>
    <row r="23" spans="2:15" x14ac:dyDescent="0.25">
      <c r="B23" s="22"/>
      <c r="C23" s="29">
        <f t="shared" si="2"/>
        <v>7</v>
      </c>
      <c r="D23" s="30">
        <f t="shared" si="5"/>
        <v>42917</v>
      </c>
      <c r="E23" s="26">
        <f t="shared" si="0"/>
        <v>867134.854440636</v>
      </c>
      <c r="F23" s="26">
        <f t="shared" si="3"/>
        <v>19117.980185688357</v>
      </c>
      <c r="G23" s="26">
        <f t="shared" si="1"/>
        <v>2134.3922433917314</v>
      </c>
      <c r="H23" s="26">
        <f t="shared" si="4"/>
        <v>21252.372429080089</v>
      </c>
      <c r="I23" s="28"/>
    </row>
    <row r="24" spans="2:15" x14ac:dyDescent="0.25">
      <c r="B24" s="22"/>
      <c r="C24" s="29">
        <f t="shared" si="2"/>
        <v>8</v>
      </c>
      <c r="D24" s="30">
        <f t="shared" si="5"/>
        <v>42948</v>
      </c>
      <c r="E24" s="26">
        <f t="shared" si="0"/>
        <v>847970.83178599889</v>
      </c>
      <c r="F24" s="26">
        <f t="shared" si="3"/>
        <v>19164.022654637112</v>
      </c>
      <c r="G24" s="26">
        <f t="shared" si="1"/>
        <v>2088.3497744445317</v>
      </c>
      <c r="H24" s="26">
        <f t="shared" si="4"/>
        <v>21252.372429081643</v>
      </c>
      <c r="I24" s="28"/>
    </row>
    <row r="25" spans="2:15" x14ac:dyDescent="0.25">
      <c r="B25" s="22"/>
      <c r="C25" s="29">
        <f t="shared" si="2"/>
        <v>9</v>
      </c>
      <c r="D25" s="30">
        <f t="shared" si="5"/>
        <v>42979</v>
      </c>
      <c r="E25" s="26">
        <f t="shared" si="0"/>
        <v>828760.65577680222</v>
      </c>
      <c r="F25" s="26">
        <f t="shared" si="3"/>
        <v>19210.176009196672</v>
      </c>
      <c r="G25" s="26">
        <f t="shared" si="1"/>
        <v>2042.1964198846142</v>
      </c>
      <c r="H25" s="26">
        <f t="shared" si="4"/>
        <v>21252.372429081286</v>
      </c>
      <c r="I25" s="28"/>
    </row>
    <row r="26" spans="2:15" x14ac:dyDescent="0.25">
      <c r="B26" s="22"/>
      <c r="C26" s="29">
        <f t="shared" si="2"/>
        <v>10</v>
      </c>
      <c r="D26" s="30">
        <f t="shared" si="5"/>
        <v>43009</v>
      </c>
      <c r="E26" s="26">
        <f t="shared" si="0"/>
        <v>809504.21526038437</v>
      </c>
      <c r="F26" s="26">
        <f t="shared" si="3"/>
        <v>19256.440516417846</v>
      </c>
      <c r="G26" s="26">
        <f t="shared" si="1"/>
        <v>1995.9319126624653</v>
      </c>
      <c r="H26" s="26">
        <f t="shared" si="4"/>
        <v>21252.372429080311</v>
      </c>
      <c r="I26" s="28"/>
    </row>
    <row r="27" spans="2:15" x14ac:dyDescent="0.25">
      <c r="B27" s="22"/>
      <c r="C27" s="29">
        <f t="shared" si="2"/>
        <v>11</v>
      </c>
      <c r="D27" s="30">
        <f t="shared" si="5"/>
        <v>43040</v>
      </c>
      <c r="E27" s="26">
        <f t="shared" si="0"/>
        <v>790201.39881639113</v>
      </c>
      <c r="F27" s="26">
        <f t="shared" si="3"/>
        <v>19302.816443993244</v>
      </c>
      <c r="G27" s="26">
        <f t="shared" si="1"/>
        <v>1949.5559850854256</v>
      </c>
      <c r="H27" s="26">
        <f t="shared" si="4"/>
        <v>21252.37242907867</v>
      </c>
      <c r="I27" s="28"/>
    </row>
    <row r="28" spans="2:15" x14ac:dyDescent="0.25">
      <c r="B28" s="22"/>
      <c r="C28" s="29">
        <f t="shared" si="2"/>
        <v>12</v>
      </c>
      <c r="D28" s="30">
        <f t="shared" si="5"/>
        <v>43070</v>
      </c>
      <c r="E28" s="26">
        <f t="shared" si="0"/>
        <v>770852.09475612338</v>
      </c>
      <c r="F28" s="26">
        <f t="shared" si="3"/>
        <v>19349.30406026775</v>
      </c>
      <c r="G28" s="26">
        <f t="shared" si="1"/>
        <v>1903.0683688161421</v>
      </c>
      <c r="H28" s="26">
        <f t="shared" si="4"/>
        <v>21252.372429083891</v>
      </c>
      <c r="I28" s="28"/>
    </row>
    <row r="29" spans="2:15" x14ac:dyDescent="0.25">
      <c r="B29" s="22"/>
      <c r="C29" s="29">
        <f t="shared" si="2"/>
        <v>13</v>
      </c>
      <c r="D29" s="30">
        <f t="shared" si="5"/>
        <v>43101</v>
      </c>
      <c r="E29" s="26">
        <f t="shared" si="0"/>
        <v>751456.19112191489</v>
      </c>
      <c r="F29" s="26">
        <f t="shared" si="3"/>
        <v>19395.903634208487</v>
      </c>
      <c r="G29" s="26">
        <f t="shared" si="1"/>
        <v>1856.468794870997</v>
      </c>
      <c r="H29" s="26">
        <f t="shared" si="4"/>
        <v>21252.372429079485</v>
      </c>
      <c r="I29" s="28"/>
    </row>
    <row r="30" spans="2:15" x14ac:dyDescent="0.25">
      <c r="B30" s="22"/>
      <c r="C30" s="29">
        <f t="shared" si="2"/>
        <v>14</v>
      </c>
      <c r="D30" s="30">
        <f t="shared" ref="D30:D33" si="6">IF(C30&lt;&gt;"",DATE(YEAR(D29),MONTH(D29)+1,1),"")</f>
        <v>43132</v>
      </c>
      <c r="E30" s="26">
        <f t="shared" si="0"/>
        <v>732013.57568645244</v>
      </c>
      <c r="F30" s="26">
        <f t="shared" si="3"/>
        <v>19442.615435462445</v>
      </c>
      <c r="G30" s="26">
        <f t="shared" si="1"/>
        <v>1809.7569936186119</v>
      </c>
      <c r="H30" s="26">
        <f t="shared" si="4"/>
        <v>21252.372429081057</v>
      </c>
    </row>
    <row r="31" spans="2:15" x14ac:dyDescent="0.25">
      <c r="B31" s="22"/>
      <c r="C31" s="29">
        <f t="shared" si="2"/>
        <v>15</v>
      </c>
      <c r="D31" s="30">
        <f t="shared" si="6"/>
        <v>43160</v>
      </c>
      <c r="E31" s="26">
        <f t="shared" si="0"/>
        <v>712524.13595215091</v>
      </c>
      <c r="F31" s="26">
        <f t="shared" si="3"/>
        <v>19489.43973430153</v>
      </c>
      <c r="G31" s="26">
        <f t="shared" si="1"/>
        <v>1762.9326947782065</v>
      </c>
      <c r="H31" s="26">
        <f t="shared" si="4"/>
        <v>21252.372429079736</v>
      </c>
    </row>
    <row r="32" spans="2:15" x14ac:dyDescent="0.25">
      <c r="B32" s="22"/>
      <c r="C32" s="29">
        <f t="shared" si="2"/>
        <v>16</v>
      </c>
      <c r="D32" s="30">
        <f t="shared" si="6"/>
        <v>43191</v>
      </c>
      <c r="E32" s="26">
        <f t="shared" si="0"/>
        <v>692987.75915048621</v>
      </c>
      <c r="F32" s="26">
        <f t="shared" si="3"/>
        <v>19536.376801664708</v>
      </c>
      <c r="G32" s="26">
        <f t="shared" si="1"/>
        <v>1715.9956274180968</v>
      </c>
      <c r="H32" s="26">
        <f t="shared" si="4"/>
        <v>21252.372429082803</v>
      </c>
    </row>
    <row r="33" spans="2:8" x14ac:dyDescent="0.25">
      <c r="B33" s="22"/>
      <c r="C33" s="29">
        <f t="shared" si="2"/>
        <v>17</v>
      </c>
      <c r="D33" s="30">
        <f t="shared" si="6"/>
        <v>43221</v>
      </c>
      <c r="E33" s="26">
        <f t="shared" si="0"/>
        <v>673404.33224136045</v>
      </c>
      <c r="F33" s="26">
        <f t="shared" si="3"/>
        <v>19583.426909125759</v>
      </c>
      <c r="G33" s="26">
        <f t="shared" si="1"/>
        <v>1668.9455199540876</v>
      </c>
      <c r="H33" s="26">
        <f t="shared" si="4"/>
        <v>21252.372429079845</v>
      </c>
    </row>
    <row r="34" spans="2:8" x14ac:dyDescent="0.25">
      <c r="B34" s="22"/>
      <c r="C34" s="29">
        <f t="shared" ref="C34:C97" si="7">IF(OR(C33="",C33=$E$8+1),"",C33+1)</f>
        <v>18</v>
      </c>
      <c r="D34" s="30">
        <f t="shared" ref="D34:D97" si="8">IF(C34&lt;&gt;"",DATE(YEAR(D33),MONTH(D33)+1,1),"")</f>
        <v>43252</v>
      </c>
      <c r="E34" s="26">
        <f t="shared" si="0"/>
        <v>653773.74191242678</v>
      </c>
      <c r="F34" s="26">
        <f t="shared" ref="F34:F97" si="9">IF(C34&lt;&gt;"",IF(C34=$E$8+1,E33,E33-E34),"")</f>
        <v>19630.590328933671</v>
      </c>
      <c r="G34" s="26">
        <f t="shared" ref="G34:G97" si="10">IF(C34&lt;&gt;"",E33*$E$6/1200,"")</f>
        <v>1621.7821001479431</v>
      </c>
      <c r="H34" s="26">
        <f t="shared" ref="H34:H97" si="11">IF(C34&lt;&gt;"",F34+G34,"")</f>
        <v>21252.372429081614</v>
      </c>
    </row>
    <row r="35" spans="2:8" x14ac:dyDescent="0.25">
      <c r="B35" s="22"/>
      <c r="C35" s="29">
        <f t="shared" si="7"/>
        <v>19</v>
      </c>
      <c r="D35" s="30">
        <f t="shared" si="8"/>
        <v>43282</v>
      </c>
      <c r="E35" s="26">
        <f t="shared" si="0"/>
        <v>634095.87457845337</v>
      </c>
      <c r="F35" s="26">
        <f t="shared" si="9"/>
        <v>19677.867333973409</v>
      </c>
      <c r="G35" s="26">
        <f t="shared" si="10"/>
        <v>1574.5050951057613</v>
      </c>
      <c r="H35" s="26">
        <f t="shared" si="11"/>
        <v>21252.372429079169</v>
      </c>
    </row>
    <row r="36" spans="2:8" x14ac:dyDescent="0.25">
      <c r="B36" s="22"/>
      <c r="C36" s="29">
        <f t="shared" si="7"/>
        <v>20</v>
      </c>
      <c r="D36" s="30">
        <f t="shared" si="8"/>
        <v>43313</v>
      </c>
      <c r="E36" s="26">
        <f t="shared" si="0"/>
        <v>614370.61638064729</v>
      </c>
      <c r="F36" s="26">
        <f t="shared" si="9"/>
        <v>19725.258197806077</v>
      </c>
      <c r="G36" s="26">
        <f t="shared" si="10"/>
        <v>1527.1142312764418</v>
      </c>
      <c r="H36" s="26">
        <f t="shared" si="11"/>
        <v>21252.372429082519</v>
      </c>
    </row>
    <row r="37" spans="2:8" x14ac:dyDescent="0.25">
      <c r="B37" s="22"/>
      <c r="C37" s="29">
        <f t="shared" si="7"/>
        <v>21</v>
      </c>
      <c r="D37" s="30">
        <f t="shared" si="8"/>
        <v>43344</v>
      </c>
      <c r="E37" s="26">
        <f t="shared" si="0"/>
        <v>594597.85318601539</v>
      </c>
      <c r="F37" s="26">
        <f t="shared" si="9"/>
        <v>19772.763194631902</v>
      </c>
      <c r="G37" s="26">
        <f t="shared" si="10"/>
        <v>1479.6092344500589</v>
      </c>
      <c r="H37" s="26">
        <f t="shared" si="11"/>
        <v>21252.372429081959</v>
      </c>
    </row>
    <row r="38" spans="2:8" x14ac:dyDescent="0.25">
      <c r="B38" s="22"/>
      <c r="C38" s="29">
        <f t="shared" si="7"/>
        <v>22</v>
      </c>
      <c r="D38" s="30">
        <f t="shared" si="8"/>
        <v>43374</v>
      </c>
      <c r="E38" s="26">
        <f t="shared" si="0"/>
        <v>574777.47058669152</v>
      </c>
      <c r="F38" s="26">
        <f t="shared" si="9"/>
        <v>19820.382599323872</v>
      </c>
      <c r="G38" s="26">
        <f t="shared" si="10"/>
        <v>1431.9898297563204</v>
      </c>
      <c r="H38" s="26">
        <f t="shared" si="11"/>
        <v>21252.372429080191</v>
      </c>
    </row>
    <row r="39" spans="2:8" x14ac:dyDescent="0.25">
      <c r="B39" s="22"/>
      <c r="C39" s="29">
        <f t="shared" si="7"/>
        <v>23</v>
      </c>
      <c r="D39" s="30">
        <f t="shared" si="8"/>
        <v>43405</v>
      </c>
      <c r="E39" s="26">
        <f t="shared" si="0"/>
        <v>554909.35389927542</v>
      </c>
      <c r="F39" s="26">
        <f t="shared" si="9"/>
        <v>19868.116687416099</v>
      </c>
      <c r="G39" s="26">
        <f t="shared" si="10"/>
        <v>1384.2557416629488</v>
      </c>
      <c r="H39" s="26">
        <f t="shared" si="11"/>
        <v>21252.372429079049</v>
      </c>
    </row>
    <row r="40" spans="2:8" x14ac:dyDescent="0.25">
      <c r="B40" s="22"/>
      <c r="C40" s="29">
        <f t="shared" si="7"/>
        <v>24</v>
      </c>
      <c r="D40" s="30">
        <f t="shared" si="8"/>
        <v>43435</v>
      </c>
      <c r="E40" s="26">
        <f t="shared" si="0"/>
        <v>534993.38816416683</v>
      </c>
      <c r="F40" s="26">
        <f t="shared" si="9"/>
        <v>19915.965735108592</v>
      </c>
      <c r="G40" s="26">
        <f t="shared" si="10"/>
        <v>1336.4066939740885</v>
      </c>
      <c r="H40" s="26">
        <f t="shared" si="11"/>
        <v>21252.372429082679</v>
      </c>
    </row>
    <row r="41" spans="2:8" x14ac:dyDescent="0.25">
      <c r="B41" s="22"/>
      <c r="C41" s="29">
        <f t="shared" si="7"/>
        <v>25</v>
      </c>
      <c r="D41" s="30">
        <f t="shared" si="8"/>
        <v>43466</v>
      </c>
      <c r="E41" s="26">
        <f t="shared" si="0"/>
        <v>515029.45814491471</v>
      </c>
      <c r="F41" s="26">
        <f t="shared" si="9"/>
        <v>19963.930019252119</v>
      </c>
      <c r="G41" s="26">
        <f t="shared" si="10"/>
        <v>1288.4424098287018</v>
      </c>
      <c r="H41" s="26">
        <f t="shared" si="11"/>
        <v>21252.37242908082</v>
      </c>
    </row>
    <row r="42" spans="2:8" x14ac:dyDescent="0.25">
      <c r="B42" s="22"/>
      <c r="C42" s="29">
        <f t="shared" si="7"/>
        <v>26</v>
      </c>
      <c r="D42" s="30">
        <f t="shared" si="8"/>
        <v>43497</v>
      </c>
      <c r="E42" s="26">
        <f t="shared" si="0"/>
        <v>495017.44832753355</v>
      </c>
      <c r="F42" s="26">
        <f t="shared" si="9"/>
        <v>20012.009817381157</v>
      </c>
      <c r="G42" s="26">
        <f t="shared" si="10"/>
        <v>1240.3626116990031</v>
      </c>
      <c r="H42" s="26">
        <f t="shared" si="11"/>
        <v>21252.372429080158</v>
      </c>
    </row>
    <row r="43" spans="2:8" x14ac:dyDescent="0.25">
      <c r="B43" s="22"/>
      <c r="C43" s="29">
        <f t="shared" si="7"/>
        <v>27</v>
      </c>
      <c r="D43" s="30">
        <f t="shared" si="8"/>
        <v>43525</v>
      </c>
      <c r="E43" s="26">
        <f t="shared" si="0"/>
        <v>474957.24291984353</v>
      </c>
      <c r="F43" s="26">
        <f t="shared" si="9"/>
        <v>20060.205407690024</v>
      </c>
      <c r="G43" s="26">
        <f t="shared" si="10"/>
        <v>1192.1670213888101</v>
      </c>
      <c r="H43" s="26">
        <f t="shared" si="11"/>
        <v>21252.372429078834</v>
      </c>
    </row>
    <row r="44" spans="2:8" x14ac:dyDescent="0.25">
      <c r="B44" s="22"/>
      <c r="C44" s="29">
        <f t="shared" si="7"/>
        <v>28</v>
      </c>
      <c r="D44" s="30">
        <f t="shared" si="8"/>
        <v>43556</v>
      </c>
      <c r="E44" s="26">
        <f t="shared" si="0"/>
        <v>454848.72585079167</v>
      </c>
      <c r="F44" s="26">
        <f t="shared" si="9"/>
        <v>20108.517069051857</v>
      </c>
      <c r="G44" s="26">
        <f t="shared" si="10"/>
        <v>1143.8553600319567</v>
      </c>
      <c r="H44" s="26">
        <f t="shared" si="11"/>
        <v>21252.372429083814</v>
      </c>
    </row>
    <row r="45" spans="2:8" x14ac:dyDescent="0.25">
      <c r="B45" s="22"/>
      <c r="C45" s="29">
        <f t="shared" si="7"/>
        <v>29</v>
      </c>
      <c r="D45" s="30">
        <f t="shared" si="8"/>
        <v>43586</v>
      </c>
      <c r="E45" s="26">
        <f t="shared" si="0"/>
        <v>434691.78076980263</v>
      </c>
      <c r="F45" s="26">
        <f t="shared" si="9"/>
        <v>20156.94508098904</v>
      </c>
      <c r="G45" s="26">
        <f t="shared" si="10"/>
        <v>1095.4273480906566</v>
      </c>
      <c r="H45" s="26">
        <f t="shared" si="11"/>
        <v>21252.372429079696</v>
      </c>
    </row>
    <row r="46" spans="2:8" x14ac:dyDescent="0.25">
      <c r="B46" s="22"/>
      <c r="C46" s="29">
        <f t="shared" si="7"/>
        <v>30</v>
      </c>
      <c r="D46" s="30">
        <f t="shared" si="8"/>
        <v>43617</v>
      </c>
      <c r="E46" s="26">
        <f t="shared" si="0"/>
        <v>414486.29104607471</v>
      </c>
      <c r="F46" s="26">
        <f t="shared" si="9"/>
        <v>20205.489723727922</v>
      </c>
      <c r="G46" s="26">
        <f t="shared" si="10"/>
        <v>1046.8827053539414</v>
      </c>
      <c r="H46" s="26">
        <f t="shared" si="11"/>
        <v>21252.372429081865</v>
      </c>
    </row>
    <row r="47" spans="2:8" x14ac:dyDescent="0.25">
      <c r="B47" s="22"/>
      <c r="C47" s="29">
        <f t="shared" si="7"/>
        <v>31</v>
      </c>
      <c r="D47" s="30">
        <f t="shared" si="8"/>
        <v>43647</v>
      </c>
      <c r="E47" s="26">
        <f t="shared" si="0"/>
        <v>394232.13976793131</v>
      </c>
      <c r="F47" s="26">
        <f t="shared" si="9"/>
        <v>20254.151278143399</v>
      </c>
      <c r="G47" s="26">
        <f t="shared" si="10"/>
        <v>998.22115093596335</v>
      </c>
      <c r="H47" s="26">
        <f t="shared" si="11"/>
        <v>21252.372429079362</v>
      </c>
    </row>
    <row r="48" spans="2:8" x14ac:dyDescent="0.25">
      <c r="B48" s="22"/>
      <c r="C48" s="29">
        <f t="shared" si="7"/>
        <v>32</v>
      </c>
      <c r="D48" s="30">
        <f t="shared" si="8"/>
        <v>43678</v>
      </c>
      <c r="E48" s="26">
        <f t="shared" si="0"/>
        <v>373929.20974212326</v>
      </c>
      <c r="F48" s="26">
        <f t="shared" si="9"/>
        <v>20302.930025808048</v>
      </c>
      <c r="G48" s="26">
        <f t="shared" si="10"/>
        <v>949.44240327443458</v>
      </c>
      <c r="H48" s="26">
        <f t="shared" si="11"/>
        <v>21252.372429082483</v>
      </c>
    </row>
    <row r="49" spans="2:8" x14ac:dyDescent="0.25">
      <c r="B49" s="22"/>
      <c r="C49" s="29">
        <f t="shared" si="7"/>
        <v>33</v>
      </c>
      <c r="D49" s="30">
        <f t="shared" si="8"/>
        <v>43709</v>
      </c>
      <c r="E49" s="26">
        <f t="shared" ref="E49:E80" si="12">IF(C49&lt;&gt;"",IF(C49=$E$8+1,0,-FV($E$6/1200,C49,-$M$5,$E$5)),"")</f>
        <v>353577.38349317142</v>
      </c>
      <c r="F49" s="26">
        <f t="shared" si="9"/>
        <v>20351.826248951838</v>
      </c>
      <c r="G49" s="26">
        <f t="shared" si="10"/>
        <v>900.54618012894684</v>
      </c>
      <c r="H49" s="26">
        <f t="shared" si="11"/>
        <v>21252.372429080784</v>
      </c>
    </row>
    <row r="50" spans="2:8" x14ac:dyDescent="0.25">
      <c r="B50" s="22"/>
      <c r="C50" s="29">
        <f t="shared" si="7"/>
        <v>34</v>
      </c>
      <c r="D50" s="30">
        <f t="shared" si="8"/>
        <v>43739</v>
      </c>
      <c r="E50" s="26">
        <f t="shared" si="12"/>
        <v>333176.54326267075</v>
      </c>
      <c r="F50" s="26">
        <f t="shared" si="9"/>
        <v>20400.840230500675</v>
      </c>
      <c r="G50" s="26">
        <f t="shared" si="10"/>
        <v>851.53219857938791</v>
      </c>
      <c r="H50" s="26">
        <f t="shared" si="11"/>
        <v>21252.372429080064</v>
      </c>
    </row>
    <row r="51" spans="2:8" x14ac:dyDescent="0.25">
      <c r="B51" s="22"/>
      <c r="C51" s="29">
        <f t="shared" si="7"/>
        <v>35</v>
      </c>
      <c r="D51" s="30">
        <f t="shared" si="8"/>
        <v>43770</v>
      </c>
      <c r="E51" s="26">
        <f t="shared" si="12"/>
        <v>312726.5710086152</v>
      </c>
      <c r="F51" s="26">
        <f t="shared" si="9"/>
        <v>20449.972254055552</v>
      </c>
      <c r="G51" s="26">
        <f t="shared" si="10"/>
        <v>802.40017502426542</v>
      </c>
      <c r="H51" s="26">
        <f t="shared" si="11"/>
        <v>21252.372429079816</v>
      </c>
    </row>
    <row r="52" spans="2:8" x14ac:dyDescent="0.25">
      <c r="B52" s="22"/>
      <c r="C52" s="29">
        <f t="shared" si="7"/>
        <v>36</v>
      </c>
      <c r="D52" s="30">
        <f t="shared" si="8"/>
        <v>43800</v>
      </c>
      <c r="E52" s="26">
        <f t="shared" si="12"/>
        <v>292227.34840471053</v>
      </c>
      <c r="F52" s="26">
        <f t="shared" si="9"/>
        <v>20499.222603904665</v>
      </c>
      <c r="G52" s="26">
        <f t="shared" si="10"/>
        <v>753.14982517908163</v>
      </c>
      <c r="H52" s="26">
        <f t="shared" si="11"/>
        <v>21252.372429083745</v>
      </c>
    </row>
    <row r="53" spans="2:8" x14ac:dyDescent="0.25">
      <c r="B53" s="22"/>
      <c r="C53" s="29">
        <f t="shared" si="7"/>
        <v>37</v>
      </c>
      <c r="D53" s="30">
        <f t="shared" si="8"/>
        <v>43831</v>
      </c>
      <c r="E53" s="26">
        <f t="shared" si="12"/>
        <v>271678.75683970575</v>
      </c>
      <c r="F53" s="26">
        <f t="shared" si="9"/>
        <v>20548.591565004783</v>
      </c>
      <c r="G53" s="26">
        <f t="shared" si="10"/>
        <v>703.78086407467788</v>
      </c>
      <c r="H53" s="26">
        <f t="shared" si="11"/>
        <v>21252.37242907946</v>
      </c>
    </row>
    <row r="54" spans="2:8" x14ac:dyDescent="0.25">
      <c r="B54" s="22"/>
      <c r="C54" s="29">
        <f t="shared" si="7"/>
        <v>38</v>
      </c>
      <c r="D54" s="30">
        <f t="shared" si="8"/>
        <v>43862</v>
      </c>
      <c r="E54" s="26">
        <f t="shared" si="12"/>
        <v>251080.67741668038</v>
      </c>
      <c r="F54" s="26">
        <f t="shared" si="9"/>
        <v>20598.079423025367</v>
      </c>
      <c r="G54" s="26">
        <f t="shared" si="10"/>
        <v>654.29300605562469</v>
      </c>
      <c r="H54" s="26">
        <f t="shared" si="11"/>
        <v>21252.372429080991</v>
      </c>
    </row>
    <row r="55" spans="2:8" x14ac:dyDescent="0.25">
      <c r="B55" s="22"/>
      <c r="C55" s="29">
        <f t="shared" si="7"/>
        <v>39</v>
      </c>
      <c r="D55" s="30">
        <f t="shared" si="8"/>
        <v>43891</v>
      </c>
      <c r="E55" s="26">
        <f t="shared" si="12"/>
        <v>230432.99095237884</v>
      </c>
      <c r="F55" s="26">
        <f t="shared" si="9"/>
        <v>20647.686464301543</v>
      </c>
      <c r="G55" s="26">
        <f t="shared" si="10"/>
        <v>604.68596477850519</v>
      </c>
      <c r="H55" s="26">
        <f t="shared" si="11"/>
        <v>21252.372429080049</v>
      </c>
    </row>
    <row r="56" spans="2:8" x14ac:dyDescent="0.25">
      <c r="B56" s="22"/>
      <c r="C56" s="29">
        <f t="shared" si="7"/>
        <v>40</v>
      </c>
      <c r="D56" s="30">
        <f t="shared" si="8"/>
        <v>43922</v>
      </c>
      <c r="E56" s="26">
        <f t="shared" si="12"/>
        <v>209735.57797650737</v>
      </c>
      <c r="F56" s="26">
        <f t="shared" si="9"/>
        <v>20697.41297587147</v>
      </c>
      <c r="G56" s="26">
        <f t="shared" si="10"/>
        <v>554.9594532103124</v>
      </c>
      <c r="H56" s="26">
        <f t="shared" si="11"/>
        <v>21252.372429081781</v>
      </c>
    </row>
    <row r="57" spans="2:8" x14ac:dyDescent="0.25">
      <c r="B57" s="22"/>
      <c r="C57" s="29">
        <f t="shared" si="7"/>
        <v>41</v>
      </c>
      <c r="D57" s="30">
        <f t="shared" si="8"/>
        <v>43952</v>
      </c>
      <c r="E57" s="26">
        <f t="shared" si="12"/>
        <v>188988.31873105303</v>
      </c>
      <c r="F57" s="26">
        <f t="shared" si="9"/>
        <v>20747.259245454334</v>
      </c>
      <c r="G57" s="26">
        <f t="shared" si="10"/>
        <v>505.1131836267553</v>
      </c>
      <c r="H57" s="26">
        <f t="shared" si="11"/>
        <v>21252.37242908109</v>
      </c>
    </row>
    <row r="58" spans="2:8" x14ac:dyDescent="0.25">
      <c r="B58" s="22"/>
      <c r="C58" s="29">
        <f t="shared" si="7"/>
        <v>42</v>
      </c>
      <c r="D58" s="30">
        <f t="shared" si="8"/>
        <v>43983</v>
      </c>
      <c r="E58" s="26">
        <f t="shared" si="12"/>
        <v>168191.09316958254</v>
      </c>
      <c r="F58" s="26">
        <f t="shared" si="9"/>
        <v>20797.225561470492</v>
      </c>
      <c r="G58" s="26">
        <f t="shared" si="10"/>
        <v>455.14686761061944</v>
      </c>
      <c r="H58" s="26">
        <f t="shared" si="11"/>
        <v>21252.372429081111</v>
      </c>
    </row>
    <row r="59" spans="2:8" x14ac:dyDescent="0.25">
      <c r="B59" s="22"/>
      <c r="C59" s="29">
        <f t="shared" si="7"/>
        <v>43</v>
      </c>
      <c r="D59" s="30">
        <f t="shared" si="8"/>
        <v>44013</v>
      </c>
      <c r="E59" s="26">
        <f t="shared" si="12"/>
        <v>147343.78095655504</v>
      </c>
      <c r="F59" s="26">
        <f t="shared" si="9"/>
        <v>20847.312213027501</v>
      </c>
      <c r="G59" s="26">
        <f t="shared" si="10"/>
        <v>405.06021605007794</v>
      </c>
      <c r="H59" s="26">
        <f t="shared" si="11"/>
        <v>21252.372429077579</v>
      </c>
    </row>
    <row r="60" spans="2:8" x14ac:dyDescent="0.25">
      <c r="B60" s="22"/>
      <c r="C60" s="29">
        <f t="shared" si="7"/>
        <v>44</v>
      </c>
      <c r="D60" s="30">
        <f t="shared" si="8"/>
        <v>44044</v>
      </c>
      <c r="E60" s="26">
        <f t="shared" si="12"/>
        <v>126446.26146660675</v>
      </c>
      <c r="F60" s="26">
        <f t="shared" si="9"/>
        <v>20897.519489948289</v>
      </c>
      <c r="G60" s="26">
        <f t="shared" si="10"/>
        <v>354.85293913703674</v>
      </c>
      <c r="H60" s="26">
        <f t="shared" si="11"/>
        <v>21252.372429085324</v>
      </c>
    </row>
    <row r="61" spans="2:8" x14ac:dyDescent="0.25">
      <c r="B61" s="22"/>
      <c r="C61" s="29">
        <f t="shared" si="7"/>
        <v>45</v>
      </c>
      <c r="D61" s="30">
        <f t="shared" si="8"/>
        <v>44075</v>
      </c>
      <c r="E61" s="26">
        <f t="shared" si="12"/>
        <v>105498.41378389264</v>
      </c>
      <c r="F61" s="26">
        <f t="shared" si="9"/>
        <v>20947.847682714113</v>
      </c>
      <c r="G61" s="26">
        <f t="shared" si="10"/>
        <v>304.52474636541126</v>
      </c>
      <c r="H61" s="26">
        <f t="shared" si="11"/>
        <v>21252.372429079525</v>
      </c>
    </row>
    <row r="62" spans="2:8" x14ac:dyDescent="0.25">
      <c r="B62" s="22"/>
      <c r="C62" s="29">
        <f t="shared" si="7"/>
        <v>46</v>
      </c>
      <c r="D62" s="30">
        <f t="shared" si="8"/>
        <v>44105</v>
      </c>
      <c r="E62" s="26">
        <f t="shared" si="12"/>
        <v>84500.116701341467</v>
      </c>
      <c r="F62" s="26">
        <f t="shared" si="9"/>
        <v>20998.297082551173</v>
      </c>
      <c r="G62" s="26">
        <f t="shared" si="10"/>
        <v>254.07534652954146</v>
      </c>
      <c r="H62" s="26">
        <f t="shared" si="11"/>
        <v>21252.372429080715</v>
      </c>
    </row>
    <row r="63" spans="2:8" x14ac:dyDescent="0.25">
      <c r="B63" s="22"/>
      <c r="C63" s="29">
        <f t="shared" si="7"/>
        <v>47</v>
      </c>
      <c r="D63" s="30">
        <f t="shared" si="8"/>
        <v>44136</v>
      </c>
      <c r="E63" s="26">
        <f t="shared" si="12"/>
        <v>63451.248719985131</v>
      </c>
      <c r="F63" s="26">
        <f t="shared" si="9"/>
        <v>21048.867981356336</v>
      </c>
      <c r="G63" s="26">
        <f t="shared" si="10"/>
        <v>203.50444772239737</v>
      </c>
      <c r="H63" s="26">
        <f t="shared" si="11"/>
        <v>21252.372429078732</v>
      </c>
    </row>
    <row r="64" spans="2:8" x14ac:dyDescent="0.25">
      <c r="B64" s="22"/>
      <c r="C64" s="29">
        <f t="shared" si="7"/>
        <v>48</v>
      </c>
      <c r="D64" s="30">
        <f t="shared" si="8"/>
        <v>44166</v>
      </c>
      <c r="E64" s="26">
        <f t="shared" si="12"/>
        <v>42351.688048234908</v>
      </c>
      <c r="F64" s="26">
        <f t="shared" si="9"/>
        <v>21099.560671750223</v>
      </c>
      <c r="G64" s="26">
        <f t="shared" si="10"/>
        <v>152.81175733396421</v>
      </c>
      <c r="H64" s="26">
        <f t="shared" si="11"/>
        <v>21252.372429084189</v>
      </c>
    </row>
    <row r="65" spans="2:8" x14ac:dyDescent="0.25">
      <c r="B65" s="22"/>
      <c r="C65" s="29">
        <f t="shared" si="7"/>
        <v>49</v>
      </c>
      <c r="D65" s="30">
        <f t="shared" si="8"/>
        <v>44197</v>
      </c>
      <c r="E65" s="26">
        <f t="shared" si="12"/>
        <v>21201.312601205427</v>
      </c>
      <c r="F65" s="26">
        <f t="shared" si="9"/>
        <v>21150.375447029481</v>
      </c>
      <c r="G65" s="26">
        <f t="shared" si="10"/>
        <v>101.99698204949907</v>
      </c>
      <c r="H65" s="26">
        <f t="shared" si="11"/>
        <v>21252.37242907898</v>
      </c>
    </row>
    <row r="66" spans="2:8" x14ac:dyDescent="0.25">
      <c r="B66" s="22"/>
      <c r="C66" s="29">
        <f t="shared" si="7"/>
        <v>50</v>
      </c>
      <c r="D66" s="30">
        <f t="shared" si="8"/>
        <v>44228</v>
      </c>
      <c r="E66" s="26">
        <f t="shared" si="12"/>
        <v>-2.7939677238464355E-8</v>
      </c>
      <c r="F66" s="26">
        <f t="shared" si="9"/>
        <v>21201.312601233367</v>
      </c>
      <c r="G66" s="26">
        <f t="shared" si="10"/>
        <v>51.059827847903072</v>
      </c>
      <c r="H66" s="26">
        <f t="shared" si="11"/>
        <v>21252.372429081272</v>
      </c>
    </row>
    <row r="67" spans="2:8" x14ac:dyDescent="0.25">
      <c r="B67" s="22"/>
      <c r="C67" s="29">
        <f t="shared" si="7"/>
        <v>51</v>
      </c>
      <c r="D67" s="30">
        <f t="shared" si="8"/>
        <v>44256</v>
      </c>
      <c r="E67" s="26">
        <f t="shared" si="12"/>
        <v>-21252.372429107083</v>
      </c>
      <c r="F67" s="26">
        <f t="shared" si="9"/>
        <v>21252.372429079143</v>
      </c>
      <c r="G67" s="26">
        <f t="shared" si="10"/>
        <v>-6.7288056015968331E-11</v>
      </c>
      <c r="H67" s="26">
        <f t="shared" si="11"/>
        <v>21252.372429079078</v>
      </c>
    </row>
    <row r="68" spans="2:8" x14ac:dyDescent="0.25">
      <c r="B68" s="22"/>
      <c r="C68" s="29">
        <f t="shared" si="7"/>
        <v>52</v>
      </c>
      <c r="D68" s="30">
        <f t="shared" si="8"/>
        <v>44287</v>
      </c>
      <c r="E68" s="26">
        <f t="shared" si="12"/>
        <v>-42555.927655124106</v>
      </c>
      <c r="F68" s="26">
        <f t="shared" si="9"/>
        <v>21303.555226017023</v>
      </c>
      <c r="G68" s="26">
        <f t="shared" si="10"/>
        <v>-51.18279693343289</v>
      </c>
      <c r="H68" s="26">
        <f t="shared" si="11"/>
        <v>21252.372429083589</v>
      </c>
    </row>
    <row r="69" spans="2:8" x14ac:dyDescent="0.25">
      <c r="B69" s="22"/>
      <c r="C69" s="29">
        <f t="shared" si="7"/>
        <v>53</v>
      </c>
      <c r="D69" s="30">
        <f t="shared" si="8"/>
        <v>44317</v>
      </c>
      <c r="E69" s="26">
        <f t="shared" si="12"/>
        <v>-63910.788943308638</v>
      </c>
      <c r="F69" s="26">
        <f t="shared" si="9"/>
        <v>21354.861288184533</v>
      </c>
      <c r="G69" s="26">
        <f t="shared" si="10"/>
        <v>-102.48885910275722</v>
      </c>
      <c r="H69" s="26">
        <f t="shared" si="11"/>
        <v>21252.372429081777</v>
      </c>
    </row>
    <row r="70" spans="2:8" x14ac:dyDescent="0.25">
      <c r="B70" s="22"/>
      <c r="C70" s="29">
        <f t="shared" si="7"/>
        <v>54</v>
      </c>
      <c r="D70" s="30">
        <f t="shared" si="8"/>
        <v>44348</v>
      </c>
      <c r="E70" s="26">
        <f t="shared" si="12"/>
        <v>-85317.079855760094</v>
      </c>
      <c r="F70" s="26">
        <f t="shared" si="9"/>
        <v>21406.290912451455</v>
      </c>
      <c r="G70" s="26">
        <f t="shared" si="10"/>
        <v>-153.91848337180164</v>
      </c>
      <c r="H70" s="26">
        <f t="shared" si="11"/>
        <v>21252.372429079653</v>
      </c>
    </row>
    <row r="71" spans="2:8" x14ac:dyDescent="0.25">
      <c r="B71" s="22"/>
      <c r="C71" s="29">
        <f t="shared" si="7"/>
        <v>55</v>
      </c>
      <c r="D71" s="30">
        <f t="shared" si="8"/>
        <v>44378</v>
      </c>
      <c r="E71" s="26">
        <f t="shared" si="12"/>
        <v>-106774.92425215943</v>
      </c>
      <c r="F71" s="26">
        <f t="shared" si="9"/>
        <v>21457.844396399334</v>
      </c>
      <c r="G71" s="26">
        <f t="shared" si="10"/>
        <v>-205.47196731928892</v>
      </c>
      <c r="H71" s="26">
        <f t="shared" si="11"/>
        <v>21252.372429080046</v>
      </c>
    </row>
    <row r="72" spans="2:8" x14ac:dyDescent="0.25">
      <c r="B72" s="22"/>
      <c r="C72" s="29">
        <f t="shared" si="7"/>
        <v>56</v>
      </c>
      <c r="D72" s="30">
        <f t="shared" si="8"/>
        <v>44409</v>
      </c>
      <c r="E72" s="26">
        <f t="shared" si="12"/>
        <v>-128284.44629048184</v>
      </c>
      <c r="F72" s="26">
        <f t="shared" si="9"/>
        <v>21509.522038322408</v>
      </c>
      <c r="G72" s="26">
        <f t="shared" si="10"/>
        <v>-257.14960924061728</v>
      </c>
      <c r="H72" s="26">
        <f t="shared" si="11"/>
        <v>21252.372429081792</v>
      </c>
    </row>
    <row r="73" spans="2:8" x14ac:dyDescent="0.25">
      <c r="B73" s="22"/>
      <c r="C73" s="29">
        <f t="shared" si="7"/>
        <v>57</v>
      </c>
      <c r="D73" s="30">
        <f t="shared" si="8"/>
        <v>44440</v>
      </c>
      <c r="E73" s="26">
        <f t="shared" si="12"/>
        <v>-149845.77042771294</v>
      </c>
      <c r="F73" s="26">
        <f t="shared" si="9"/>
        <v>21561.324137231102</v>
      </c>
      <c r="G73" s="26">
        <f t="shared" si="10"/>
        <v>-308.95170814957714</v>
      </c>
      <c r="H73" s="26">
        <f t="shared" si="11"/>
        <v>21252.372429081526</v>
      </c>
    </row>
    <row r="74" spans="2:8" x14ac:dyDescent="0.25">
      <c r="B74" s="22"/>
      <c r="C74" s="29">
        <f t="shared" si="7"/>
        <v>58</v>
      </c>
      <c r="D74" s="30">
        <f t="shared" si="8"/>
        <v>44470</v>
      </c>
      <c r="E74" s="26">
        <f t="shared" si="12"/>
        <v>-171459.02142057242</v>
      </c>
      <c r="F74" s="26">
        <f t="shared" si="9"/>
        <v>21613.250992859481</v>
      </c>
      <c r="G74" s="26">
        <f t="shared" si="10"/>
        <v>-360.87856378007535</v>
      </c>
      <c r="H74" s="26">
        <f t="shared" si="11"/>
        <v>21252.372429079405</v>
      </c>
    </row>
    <row r="75" spans="2:8" x14ac:dyDescent="0.25">
      <c r="B75" s="22"/>
      <c r="C75" s="29">
        <f t="shared" si="7"/>
        <v>59</v>
      </c>
      <c r="D75" s="30">
        <f t="shared" si="8"/>
        <v>44501</v>
      </c>
      <c r="E75" s="26">
        <f t="shared" si="12"/>
        <v>-193124.32432623999</v>
      </c>
      <c r="F75" s="26">
        <f t="shared" si="9"/>
        <v>21665.302905667573</v>
      </c>
      <c r="G75" s="26">
        <f t="shared" si="10"/>
        <v>-412.93047658787862</v>
      </c>
      <c r="H75" s="26">
        <f t="shared" si="11"/>
        <v>21252.372429079696</v>
      </c>
    </row>
    <row r="76" spans="2:8" x14ac:dyDescent="0.25">
      <c r="B76" s="22"/>
      <c r="C76" s="29">
        <f t="shared" si="7"/>
        <v>60</v>
      </c>
      <c r="D76" s="30">
        <f t="shared" si="8"/>
        <v>44531</v>
      </c>
      <c r="E76" s="26">
        <f t="shared" si="12"/>
        <v>-214841.80450307718</v>
      </c>
      <c r="F76" s="26">
        <f t="shared" si="9"/>
        <v>21717.480176837184</v>
      </c>
      <c r="G76" s="26">
        <f t="shared" si="10"/>
        <v>-465.10774775236138</v>
      </c>
      <c r="H76" s="26">
        <f t="shared" si="11"/>
        <v>21252.372429084822</v>
      </c>
    </row>
    <row r="77" spans="2:8" ht="24.75" customHeight="1" x14ac:dyDescent="0.25">
      <c r="B77" s="22"/>
      <c r="C77" s="31">
        <f t="shared" si="7"/>
        <v>61</v>
      </c>
      <c r="D77" s="32">
        <f t="shared" si="8"/>
        <v>44562</v>
      </c>
      <c r="E77" s="33">
        <f t="shared" si="12"/>
        <v>0</v>
      </c>
      <c r="F77" s="33">
        <f t="shared" si="9"/>
        <v>-214841.80450307718</v>
      </c>
      <c r="G77" s="33">
        <f t="shared" si="10"/>
        <v>-517.41067917824421</v>
      </c>
      <c r="H77" s="33">
        <f t="shared" si="11"/>
        <v>-215359.21518225543</v>
      </c>
    </row>
    <row r="78" spans="2:8" x14ac:dyDescent="0.25">
      <c r="B78" s="22"/>
      <c r="C78" s="29" t="str">
        <f t="shared" si="7"/>
        <v/>
      </c>
      <c r="D78" s="30" t="str">
        <f t="shared" si="8"/>
        <v/>
      </c>
      <c r="E78" s="26" t="str">
        <f t="shared" si="12"/>
        <v/>
      </c>
      <c r="F78" s="26" t="str">
        <f t="shared" si="9"/>
        <v/>
      </c>
      <c r="G78" s="26" t="str">
        <f t="shared" si="10"/>
        <v/>
      </c>
      <c r="H78" s="26" t="str">
        <f t="shared" si="11"/>
        <v/>
      </c>
    </row>
    <row r="79" spans="2:8" x14ac:dyDescent="0.25">
      <c r="B79" s="22"/>
      <c r="C79" s="29" t="str">
        <f t="shared" si="7"/>
        <v/>
      </c>
      <c r="D79" s="30" t="str">
        <f t="shared" si="8"/>
        <v/>
      </c>
      <c r="E79" s="26" t="str">
        <f t="shared" si="12"/>
        <v/>
      </c>
      <c r="F79" s="26" t="str">
        <f t="shared" si="9"/>
        <v/>
      </c>
      <c r="G79" s="26" t="str">
        <f t="shared" si="10"/>
        <v/>
      </c>
      <c r="H79" s="26" t="str">
        <f t="shared" si="11"/>
        <v/>
      </c>
    </row>
    <row r="80" spans="2:8" x14ac:dyDescent="0.25">
      <c r="B80" s="22"/>
      <c r="C80" s="29" t="str">
        <f t="shared" si="7"/>
        <v/>
      </c>
      <c r="D80" s="30" t="str">
        <f t="shared" si="8"/>
        <v/>
      </c>
      <c r="E80" s="26" t="str">
        <f t="shared" si="12"/>
        <v/>
      </c>
      <c r="F80" s="26" t="str">
        <f t="shared" si="9"/>
        <v/>
      </c>
      <c r="G80" s="26" t="str">
        <f t="shared" si="10"/>
        <v/>
      </c>
      <c r="H80" s="26" t="str">
        <f t="shared" si="11"/>
        <v/>
      </c>
    </row>
    <row r="81" spans="2:8" x14ac:dyDescent="0.25">
      <c r="B81" s="22"/>
      <c r="C81" s="29" t="str">
        <f t="shared" si="7"/>
        <v/>
      </c>
      <c r="D81" s="30" t="str">
        <f t="shared" si="8"/>
        <v/>
      </c>
      <c r="E81" s="26" t="str">
        <f t="shared" ref="E81:E112" si="13">IF(C81&lt;&gt;"",IF(C81=$E$8+1,0,-FV($E$6/1200,C81,-$M$5,$E$5)),"")</f>
        <v/>
      </c>
      <c r="F81" s="26" t="str">
        <f t="shared" si="9"/>
        <v/>
      </c>
      <c r="G81" s="26" t="str">
        <f t="shared" si="10"/>
        <v/>
      </c>
      <c r="H81" s="26" t="str">
        <f t="shared" si="11"/>
        <v/>
      </c>
    </row>
    <row r="82" spans="2:8" x14ac:dyDescent="0.25">
      <c r="B82" s="22"/>
      <c r="C82" s="29" t="str">
        <f t="shared" si="7"/>
        <v/>
      </c>
      <c r="D82" s="30" t="str">
        <f t="shared" si="8"/>
        <v/>
      </c>
      <c r="E82" s="26" t="str">
        <f t="shared" si="13"/>
        <v/>
      </c>
      <c r="F82" s="26" t="str">
        <f t="shared" si="9"/>
        <v/>
      </c>
      <c r="G82" s="26" t="str">
        <f t="shared" si="10"/>
        <v/>
      </c>
      <c r="H82" s="26" t="str">
        <f t="shared" si="11"/>
        <v/>
      </c>
    </row>
    <row r="83" spans="2:8" x14ac:dyDescent="0.25">
      <c r="B83" s="22"/>
      <c r="C83" s="29" t="str">
        <f t="shared" si="7"/>
        <v/>
      </c>
      <c r="D83" s="30" t="str">
        <f t="shared" si="8"/>
        <v/>
      </c>
      <c r="E83" s="26" t="str">
        <f t="shared" si="13"/>
        <v/>
      </c>
      <c r="F83" s="26" t="str">
        <f t="shared" si="9"/>
        <v/>
      </c>
      <c r="G83" s="26" t="str">
        <f t="shared" si="10"/>
        <v/>
      </c>
      <c r="H83" s="26" t="str">
        <f t="shared" si="11"/>
        <v/>
      </c>
    </row>
    <row r="84" spans="2:8" x14ac:dyDescent="0.25">
      <c r="B84" s="22"/>
      <c r="C84" s="29" t="str">
        <f t="shared" si="7"/>
        <v/>
      </c>
      <c r="D84" s="30" t="str">
        <f t="shared" si="8"/>
        <v/>
      </c>
      <c r="E84" s="26" t="str">
        <f t="shared" si="13"/>
        <v/>
      </c>
      <c r="F84" s="26" t="str">
        <f t="shared" si="9"/>
        <v/>
      </c>
      <c r="G84" s="26" t="str">
        <f t="shared" si="10"/>
        <v/>
      </c>
      <c r="H84" s="26" t="str">
        <f t="shared" si="11"/>
        <v/>
      </c>
    </row>
    <row r="85" spans="2:8" x14ac:dyDescent="0.25">
      <c r="B85" s="22"/>
      <c r="C85" s="29" t="str">
        <f t="shared" si="7"/>
        <v/>
      </c>
      <c r="D85" s="30" t="str">
        <f t="shared" si="8"/>
        <v/>
      </c>
      <c r="E85" s="26" t="str">
        <f t="shared" si="13"/>
        <v/>
      </c>
      <c r="F85" s="26" t="str">
        <f t="shared" si="9"/>
        <v/>
      </c>
      <c r="G85" s="26" t="str">
        <f t="shared" si="10"/>
        <v/>
      </c>
      <c r="H85" s="26" t="str">
        <f t="shared" si="11"/>
        <v/>
      </c>
    </row>
    <row r="86" spans="2:8" x14ac:dyDescent="0.25">
      <c r="B86" s="22"/>
      <c r="C86" s="29" t="str">
        <f t="shared" si="7"/>
        <v/>
      </c>
      <c r="D86" s="30" t="str">
        <f t="shared" si="8"/>
        <v/>
      </c>
      <c r="E86" s="26" t="str">
        <f t="shared" si="13"/>
        <v/>
      </c>
      <c r="F86" s="26" t="str">
        <f t="shared" si="9"/>
        <v/>
      </c>
      <c r="G86" s="26" t="str">
        <f t="shared" si="10"/>
        <v/>
      </c>
      <c r="H86" s="26" t="str">
        <f t="shared" si="11"/>
        <v/>
      </c>
    </row>
    <row r="87" spans="2:8" x14ac:dyDescent="0.25">
      <c r="B87" s="22"/>
      <c r="C87" s="29" t="str">
        <f t="shared" si="7"/>
        <v/>
      </c>
      <c r="D87" s="30" t="str">
        <f t="shared" si="8"/>
        <v/>
      </c>
      <c r="E87" s="26" t="str">
        <f t="shared" si="13"/>
        <v/>
      </c>
      <c r="F87" s="26" t="str">
        <f t="shared" si="9"/>
        <v/>
      </c>
      <c r="G87" s="26" t="str">
        <f t="shared" si="10"/>
        <v/>
      </c>
      <c r="H87" s="26" t="str">
        <f t="shared" si="11"/>
        <v/>
      </c>
    </row>
    <row r="88" spans="2:8" x14ac:dyDescent="0.25">
      <c r="B88" s="22"/>
      <c r="C88" s="29" t="str">
        <f t="shared" si="7"/>
        <v/>
      </c>
      <c r="D88" s="30" t="str">
        <f t="shared" si="8"/>
        <v/>
      </c>
      <c r="E88" s="26" t="str">
        <f t="shared" si="13"/>
        <v/>
      </c>
      <c r="F88" s="26" t="str">
        <f t="shared" si="9"/>
        <v/>
      </c>
      <c r="G88" s="26" t="str">
        <f t="shared" si="10"/>
        <v/>
      </c>
      <c r="H88" s="26" t="str">
        <f t="shared" si="11"/>
        <v/>
      </c>
    </row>
    <row r="89" spans="2:8" x14ac:dyDescent="0.25">
      <c r="B89" s="22"/>
      <c r="C89" s="29" t="str">
        <f t="shared" si="7"/>
        <v/>
      </c>
      <c r="D89" s="30" t="str">
        <f t="shared" si="8"/>
        <v/>
      </c>
      <c r="E89" s="26" t="str">
        <f t="shared" si="13"/>
        <v/>
      </c>
      <c r="F89" s="26" t="str">
        <f t="shared" si="9"/>
        <v/>
      </c>
      <c r="G89" s="26" t="str">
        <f t="shared" si="10"/>
        <v/>
      </c>
      <c r="H89" s="26" t="str">
        <f t="shared" si="11"/>
        <v/>
      </c>
    </row>
    <row r="90" spans="2:8" x14ac:dyDescent="0.25">
      <c r="B90" s="22"/>
      <c r="C90" s="29" t="str">
        <f t="shared" si="7"/>
        <v/>
      </c>
      <c r="D90" s="30" t="str">
        <f t="shared" si="8"/>
        <v/>
      </c>
      <c r="E90" s="26" t="str">
        <f t="shared" si="13"/>
        <v/>
      </c>
      <c r="F90" s="26" t="str">
        <f t="shared" si="9"/>
        <v/>
      </c>
      <c r="G90" s="26" t="str">
        <f t="shared" si="10"/>
        <v/>
      </c>
      <c r="H90" s="26" t="str">
        <f t="shared" si="11"/>
        <v/>
      </c>
    </row>
    <row r="91" spans="2:8" x14ac:dyDescent="0.25">
      <c r="B91" s="22"/>
      <c r="C91" s="29" t="str">
        <f t="shared" si="7"/>
        <v/>
      </c>
      <c r="D91" s="30" t="str">
        <f t="shared" si="8"/>
        <v/>
      </c>
      <c r="E91" s="26" t="str">
        <f t="shared" si="13"/>
        <v/>
      </c>
      <c r="F91" s="26" t="str">
        <f t="shared" si="9"/>
        <v/>
      </c>
      <c r="G91" s="26" t="str">
        <f t="shared" si="10"/>
        <v/>
      </c>
      <c r="H91" s="26" t="str">
        <f t="shared" si="11"/>
        <v/>
      </c>
    </row>
    <row r="92" spans="2:8" x14ac:dyDescent="0.25">
      <c r="B92" s="22"/>
      <c r="C92" s="29" t="str">
        <f t="shared" si="7"/>
        <v/>
      </c>
      <c r="D92" s="30" t="str">
        <f t="shared" si="8"/>
        <v/>
      </c>
      <c r="E92" s="26" t="str">
        <f t="shared" si="13"/>
        <v/>
      </c>
      <c r="F92" s="26" t="str">
        <f t="shared" si="9"/>
        <v/>
      </c>
      <c r="G92" s="26" t="str">
        <f t="shared" si="10"/>
        <v/>
      </c>
      <c r="H92" s="26" t="str">
        <f t="shared" si="11"/>
        <v/>
      </c>
    </row>
    <row r="93" spans="2:8" x14ac:dyDescent="0.25">
      <c r="B93" s="22"/>
      <c r="C93" s="29" t="str">
        <f t="shared" si="7"/>
        <v/>
      </c>
      <c r="D93" s="30" t="str">
        <f t="shared" si="8"/>
        <v/>
      </c>
      <c r="E93" s="26" t="str">
        <f t="shared" si="13"/>
        <v/>
      </c>
      <c r="F93" s="26" t="str">
        <f t="shared" si="9"/>
        <v/>
      </c>
      <c r="G93" s="26" t="str">
        <f t="shared" si="10"/>
        <v/>
      </c>
      <c r="H93" s="26" t="str">
        <f t="shared" si="11"/>
        <v/>
      </c>
    </row>
    <row r="94" spans="2:8" x14ac:dyDescent="0.25">
      <c r="B94" s="22"/>
      <c r="C94" s="29" t="str">
        <f t="shared" si="7"/>
        <v/>
      </c>
      <c r="D94" s="30" t="str">
        <f t="shared" si="8"/>
        <v/>
      </c>
      <c r="E94" s="26" t="str">
        <f t="shared" si="13"/>
        <v/>
      </c>
      <c r="F94" s="26" t="str">
        <f t="shared" si="9"/>
        <v/>
      </c>
      <c r="G94" s="26" t="str">
        <f t="shared" si="10"/>
        <v/>
      </c>
      <c r="H94" s="26" t="str">
        <f t="shared" si="11"/>
        <v/>
      </c>
    </row>
    <row r="95" spans="2:8" x14ac:dyDescent="0.25">
      <c r="B95" s="22"/>
      <c r="C95" s="29" t="str">
        <f t="shared" si="7"/>
        <v/>
      </c>
      <c r="D95" s="30" t="str">
        <f t="shared" si="8"/>
        <v/>
      </c>
      <c r="E95" s="26" t="str">
        <f t="shared" si="13"/>
        <v/>
      </c>
      <c r="F95" s="26" t="str">
        <f t="shared" si="9"/>
        <v/>
      </c>
      <c r="G95" s="26" t="str">
        <f t="shared" si="10"/>
        <v/>
      </c>
      <c r="H95" s="26" t="str">
        <f t="shared" si="11"/>
        <v/>
      </c>
    </row>
    <row r="96" spans="2:8" x14ac:dyDescent="0.25">
      <c r="B96" s="22"/>
      <c r="C96" s="29" t="str">
        <f t="shared" si="7"/>
        <v/>
      </c>
      <c r="D96" s="30" t="str">
        <f t="shared" si="8"/>
        <v/>
      </c>
      <c r="E96" s="26" t="str">
        <f t="shared" si="13"/>
        <v/>
      </c>
      <c r="F96" s="26" t="str">
        <f t="shared" si="9"/>
        <v/>
      </c>
      <c r="G96" s="26" t="str">
        <f t="shared" si="10"/>
        <v/>
      </c>
      <c r="H96" s="26" t="str">
        <f t="shared" si="11"/>
        <v/>
      </c>
    </row>
    <row r="97" spans="2:8" x14ac:dyDescent="0.25">
      <c r="B97" s="22"/>
      <c r="C97" s="29" t="str">
        <f t="shared" si="7"/>
        <v/>
      </c>
      <c r="D97" s="30" t="str">
        <f t="shared" si="8"/>
        <v/>
      </c>
      <c r="E97" s="26" t="str">
        <f t="shared" si="13"/>
        <v/>
      </c>
      <c r="F97" s="26" t="str">
        <f t="shared" si="9"/>
        <v/>
      </c>
      <c r="G97" s="26" t="str">
        <f t="shared" si="10"/>
        <v/>
      </c>
      <c r="H97" s="26" t="str">
        <f t="shared" si="11"/>
        <v/>
      </c>
    </row>
    <row r="98" spans="2:8" x14ac:dyDescent="0.25">
      <c r="B98" s="22"/>
      <c r="C98" s="29" t="str">
        <f t="shared" ref="C98:C161" si="14">IF(OR(C97="",C97=$E$8+1),"",C97+1)</f>
        <v/>
      </c>
      <c r="D98" s="30" t="str">
        <f t="shared" ref="D98:D161" si="15">IF(C98&lt;&gt;"",DATE(YEAR(D97),MONTH(D97)+1,1),"")</f>
        <v/>
      </c>
      <c r="E98" s="26" t="str">
        <f t="shared" si="13"/>
        <v/>
      </c>
      <c r="F98" s="26" t="str">
        <f t="shared" ref="F98:F161" si="16">IF(C98&lt;&gt;"",IF(C98=$E$8+1,E97,E97-E98),"")</f>
        <v/>
      </c>
      <c r="G98" s="26" t="str">
        <f t="shared" ref="G98:G161" si="17">IF(C98&lt;&gt;"",E97*$E$6/1200,"")</f>
        <v/>
      </c>
      <c r="H98" s="26" t="str">
        <f t="shared" ref="H98:H161" si="18">IF(C98&lt;&gt;"",F98+G98,"")</f>
        <v/>
      </c>
    </row>
    <row r="99" spans="2:8" x14ac:dyDescent="0.25">
      <c r="B99" s="22"/>
      <c r="C99" s="29" t="str">
        <f t="shared" si="14"/>
        <v/>
      </c>
      <c r="D99" s="30" t="str">
        <f t="shared" si="15"/>
        <v/>
      </c>
      <c r="E99" s="26" t="str">
        <f t="shared" si="13"/>
        <v/>
      </c>
      <c r="F99" s="26" t="str">
        <f t="shared" si="16"/>
        <v/>
      </c>
      <c r="G99" s="26" t="str">
        <f t="shared" si="17"/>
        <v/>
      </c>
      <c r="H99" s="26" t="str">
        <f t="shared" si="18"/>
        <v/>
      </c>
    </row>
    <row r="100" spans="2:8" x14ac:dyDescent="0.25">
      <c r="B100" s="22"/>
      <c r="C100" s="29" t="str">
        <f t="shared" si="14"/>
        <v/>
      </c>
      <c r="D100" s="30" t="str">
        <f t="shared" si="15"/>
        <v/>
      </c>
      <c r="E100" s="26" t="str">
        <f t="shared" si="13"/>
        <v/>
      </c>
      <c r="F100" s="26" t="str">
        <f t="shared" si="16"/>
        <v/>
      </c>
      <c r="G100" s="26" t="str">
        <f t="shared" si="17"/>
        <v/>
      </c>
      <c r="H100" s="26" t="str">
        <f t="shared" si="18"/>
        <v/>
      </c>
    </row>
    <row r="101" spans="2:8" x14ac:dyDescent="0.25">
      <c r="B101" s="22"/>
      <c r="C101" s="29" t="str">
        <f t="shared" si="14"/>
        <v/>
      </c>
      <c r="D101" s="30" t="str">
        <f t="shared" si="15"/>
        <v/>
      </c>
      <c r="E101" s="26" t="str">
        <f t="shared" si="13"/>
        <v/>
      </c>
      <c r="F101" s="26" t="str">
        <f t="shared" si="16"/>
        <v/>
      </c>
      <c r="G101" s="26" t="str">
        <f t="shared" si="17"/>
        <v/>
      </c>
      <c r="H101" s="26" t="str">
        <f t="shared" si="18"/>
        <v/>
      </c>
    </row>
    <row r="102" spans="2:8" x14ac:dyDescent="0.25">
      <c r="B102" s="22"/>
      <c r="C102" s="29" t="str">
        <f t="shared" si="14"/>
        <v/>
      </c>
      <c r="D102" s="30" t="str">
        <f t="shared" si="15"/>
        <v/>
      </c>
      <c r="E102" s="26" t="str">
        <f t="shared" si="13"/>
        <v/>
      </c>
      <c r="F102" s="26" t="str">
        <f t="shared" si="16"/>
        <v/>
      </c>
      <c r="G102" s="26" t="str">
        <f t="shared" si="17"/>
        <v/>
      </c>
      <c r="H102" s="26" t="str">
        <f t="shared" si="18"/>
        <v/>
      </c>
    </row>
    <row r="103" spans="2:8" x14ac:dyDescent="0.25">
      <c r="B103" s="22"/>
      <c r="C103" s="29" t="str">
        <f t="shared" si="14"/>
        <v/>
      </c>
      <c r="D103" s="30" t="str">
        <f t="shared" si="15"/>
        <v/>
      </c>
      <c r="E103" s="26" t="str">
        <f t="shared" si="13"/>
        <v/>
      </c>
      <c r="F103" s="26" t="str">
        <f t="shared" si="16"/>
        <v/>
      </c>
      <c r="G103" s="26" t="str">
        <f t="shared" si="17"/>
        <v/>
      </c>
      <c r="H103" s="26" t="str">
        <f t="shared" si="18"/>
        <v/>
      </c>
    </row>
    <row r="104" spans="2:8" x14ac:dyDescent="0.25">
      <c r="B104" s="22"/>
      <c r="C104" s="29" t="str">
        <f t="shared" si="14"/>
        <v/>
      </c>
      <c r="D104" s="30" t="str">
        <f t="shared" si="15"/>
        <v/>
      </c>
      <c r="E104" s="26" t="str">
        <f t="shared" si="13"/>
        <v/>
      </c>
      <c r="F104" s="26" t="str">
        <f t="shared" si="16"/>
        <v/>
      </c>
      <c r="G104" s="26" t="str">
        <f t="shared" si="17"/>
        <v/>
      </c>
      <c r="H104" s="26" t="str">
        <f t="shared" si="18"/>
        <v/>
      </c>
    </row>
    <row r="105" spans="2:8" x14ac:dyDescent="0.25">
      <c r="B105" s="22"/>
      <c r="C105" s="29" t="str">
        <f t="shared" si="14"/>
        <v/>
      </c>
      <c r="D105" s="30" t="str">
        <f t="shared" si="15"/>
        <v/>
      </c>
      <c r="E105" s="26" t="str">
        <f t="shared" si="13"/>
        <v/>
      </c>
      <c r="F105" s="26" t="str">
        <f t="shared" si="16"/>
        <v/>
      </c>
      <c r="G105" s="26" t="str">
        <f t="shared" si="17"/>
        <v/>
      </c>
      <c r="H105" s="26" t="str">
        <f t="shared" si="18"/>
        <v/>
      </c>
    </row>
    <row r="106" spans="2:8" x14ac:dyDescent="0.25">
      <c r="B106" s="22"/>
      <c r="C106" s="29" t="str">
        <f t="shared" si="14"/>
        <v/>
      </c>
      <c r="D106" s="30" t="str">
        <f t="shared" si="15"/>
        <v/>
      </c>
      <c r="E106" s="26" t="str">
        <f t="shared" si="13"/>
        <v/>
      </c>
      <c r="F106" s="26" t="str">
        <f t="shared" si="16"/>
        <v/>
      </c>
      <c r="G106" s="26" t="str">
        <f t="shared" si="17"/>
        <v/>
      </c>
      <c r="H106" s="26" t="str">
        <f t="shared" si="18"/>
        <v/>
      </c>
    </row>
    <row r="107" spans="2:8" x14ac:dyDescent="0.25">
      <c r="B107" s="22"/>
      <c r="C107" s="29" t="str">
        <f t="shared" si="14"/>
        <v/>
      </c>
      <c r="D107" s="30" t="str">
        <f t="shared" si="15"/>
        <v/>
      </c>
      <c r="E107" s="26" t="str">
        <f t="shared" si="13"/>
        <v/>
      </c>
      <c r="F107" s="26" t="str">
        <f t="shared" si="16"/>
        <v/>
      </c>
      <c r="G107" s="26" t="str">
        <f t="shared" si="17"/>
        <v/>
      </c>
      <c r="H107" s="26" t="str">
        <f t="shared" si="18"/>
        <v/>
      </c>
    </row>
    <row r="108" spans="2:8" x14ac:dyDescent="0.25">
      <c r="B108" s="22"/>
      <c r="C108" s="29" t="str">
        <f t="shared" si="14"/>
        <v/>
      </c>
      <c r="D108" s="30" t="str">
        <f t="shared" si="15"/>
        <v/>
      </c>
      <c r="E108" s="26" t="str">
        <f t="shared" si="13"/>
        <v/>
      </c>
      <c r="F108" s="26" t="str">
        <f t="shared" si="16"/>
        <v/>
      </c>
      <c r="G108" s="26" t="str">
        <f t="shared" si="17"/>
        <v/>
      </c>
      <c r="H108" s="26" t="str">
        <f t="shared" si="18"/>
        <v/>
      </c>
    </row>
    <row r="109" spans="2:8" x14ac:dyDescent="0.25">
      <c r="B109" s="22"/>
      <c r="C109" s="29" t="str">
        <f t="shared" si="14"/>
        <v/>
      </c>
      <c r="D109" s="30" t="str">
        <f t="shared" si="15"/>
        <v/>
      </c>
      <c r="E109" s="26" t="str">
        <f t="shared" si="13"/>
        <v/>
      </c>
      <c r="F109" s="26" t="str">
        <f t="shared" si="16"/>
        <v/>
      </c>
      <c r="G109" s="26" t="str">
        <f t="shared" si="17"/>
        <v/>
      </c>
      <c r="H109" s="26" t="str">
        <f t="shared" si="18"/>
        <v/>
      </c>
    </row>
    <row r="110" spans="2:8" x14ac:dyDescent="0.25">
      <c r="B110" s="22"/>
      <c r="C110" s="29" t="str">
        <f t="shared" si="14"/>
        <v/>
      </c>
      <c r="D110" s="30" t="str">
        <f t="shared" si="15"/>
        <v/>
      </c>
      <c r="E110" s="26" t="str">
        <f t="shared" si="13"/>
        <v/>
      </c>
      <c r="F110" s="26" t="str">
        <f t="shared" si="16"/>
        <v/>
      </c>
      <c r="G110" s="26" t="str">
        <f t="shared" si="17"/>
        <v/>
      </c>
      <c r="H110" s="26" t="str">
        <f t="shared" si="18"/>
        <v/>
      </c>
    </row>
    <row r="111" spans="2:8" x14ac:dyDescent="0.25">
      <c r="B111" s="22"/>
      <c r="C111" s="29" t="str">
        <f t="shared" si="14"/>
        <v/>
      </c>
      <c r="D111" s="30" t="str">
        <f t="shared" si="15"/>
        <v/>
      </c>
      <c r="E111" s="26" t="str">
        <f t="shared" si="13"/>
        <v/>
      </c>
      <c r="F111" s="26" t="str">
        <f t="shared" si="16"/>
        <v/>
      </c>
      <c r="G111" s="26" t="str">
        <f t="shared" si="17"/>
        <v/>
      </c>
      <c r="H111" s="26" t="str">
        <f t="shared" si="18"/>
        <v/>
      </c>
    </row>
    <row r="112" spans="2:8" x14ac:dyDescent="0.25">
      <c r="B112" s="22"/>
      <c r="C112" s="29" t="str">
        <f t="shared" si="14"/>
        <v/>
      </c>
      <c r="D112" s="30" t="str">
        <f t="shared" si="15"/>
        <v/>
      </c>
      <c r="E112" s="26" t="str">
        <f t="shared" si="13"/>
        <v/>
      </c>
      <c r="F112" s="26" t="str">
        <f t="shared" si="16"/>
        <v/>
      </c>
      <c r="G112" s="26" t="str">
        <f t="shared" si="17"/>
        <v/>
      </c>
      <c r="H112" s="26" t="str">
        <f t="shared" si="18"/>
        <v/>
      </c>
    </row>
    <row r="113" spans="2:8" x14ac:dyDescent="0.25">
      <c r="B113" s="22"/>
      <c r="C113" s="29" t="str">
        <f t="shared" si="14"/>
        <v/>
      </c>
      <c r="D113" s="30" t="str">
        <f t="shared" si="15"/>
        <v/>
      </c>
      <c r="E113" s="26" t="str">
        <f t="shared" ref="E113:E144" si="19">IF(C113&lt;&gt;"",IF(C113=$E$8+1,0,-FV($E$6/1200,C113,-$M$5,$E$5)),"")</f>
        <v/>
      </c>
      <c r="F113" s="26" t="str">
        <f t="shared" si="16"/>
        <v/>
      </c>
      <c r="G113" s="26" t="str">
        <f t="shared" si="17"/>
        <v/>
      </c>
      <c r="H113" s="26" t="str">
        <f t="shared" si="18"/>
        <v/>
      </c>
    </row>
    <row r="114" spans="2:8" x14ac:dyDescent="0.25">
      <c r="B114" s="22"/>
      <c r="C114" s="29" t="str">
        <f t="shared" si="14"/>
        <v/>
      </c>
      <c r="D114" s="30" t="str">
        <f t="shared" si="15"/>
        <v/>
      </c>
      <c r="E114" s="26" t="str">
        <f t="shared" si="19"/>
        <v/>
      </c>
      <c r="F114" s="26" t="str">
        <f t="shared" si="16"/>
        <v/>
      </c>
      <c r="G114" s="26" t="str">
        <f t="shared" si="17"/>
        <v/>
      </c>
      <c r="H114" s="26" t="str">
        <f t="shared" si="18"/>
        <v/>
      </c>
    </row>
    <row r="115" spans="2:8" x14ac:dyDescent="0.25">
      <c r="B115" s="22"/>
      <c r="C115" s="29" t="str">
        <f t="shared" si="14"/>
        <v/>
      </c>
      <c r="D115" s="30" t="str">
        <f t="shared" si="15"/>
        <v/>
      </c>
      <c r="E115" s="26" t="str">
        <f t="shared" si="19"/>
        <v/>
      </c>
      <c r="F115" s="26" t="str">
        <f t="shared" si="16"/>
        <v/>
      </c>
      <c r="G115" s="26" t="str">
        <f t="shared" si="17"/>
        <v/>
      </c>
      <c r="H115" s="26" t="str">
        <f t="shared" si="18"/>
        <v/>
      </c>
    </row>
    <row r="116" spans="2:8" x14ac:dyDescent="0.25">
      <c r="B116" s="22"/>
      <c r="C116" s="29" t="str">
        <f t="shared" si="14"/>
        <v/>
      </c>
      <c r="D116" s="30" t="str">
        <f t="shared" si="15"/>
        <v/>
      </c>
      <c r="E116" s="26" t="str">
        <f t="shared" si="19"/>
        <v/>
      </c>
      <c r="F116" s="26" t="str">
        <f t="shared" si="16"/>
        <v/>
      </c>
      <c r="G116" s="26" t="str">
        <f t="shared" si="17"/>
        <v/>
      </c>
      <c r="H116" s="26" t="str">
        <f t="shared" si="18"/>
        <v/>
      </c>
    </row>
    <row r="117" spans="2:8" x14ac:dyDescent="0.25">
      <c r="B117" s="22"/>
      <c r="C117" s="29" t="str">
        <f t="shared" si="14"/>
        <v/>
      </c>
      <c r="D117" s="30" t="str">
        <f t="shared" si="15"/>
        <v/>
      </c>
      <c r="E117" s="26" t="str">
        <f t="shared" si="19"/>
        <v/>
      </c>
      <c r="F117" s="26" t="str">
        <f t="shared" si="16"/>
        <v/>
      </c>
      <c r="G117" s="26" t="str">
        <f t="shared" si="17"/>
        <v/>
      </c>
      <c r="H117" s="26" t="str">
        <f t="shared" si="18"/>
        <v/>
      </c>
    </row>
    <row r="118" spans="2:8" x14ac:dyDescent="0.25">
      <c r="B118" s="22"/>
      <c r="C118" s="29" t="str">
        <f t="shared" si="14"/>
        <v/>
      </c>
      <c r="D118" s="30" t="str">
        <f t="shared" si="15"/>
        <v/>
      </c>
      <c r="E118" s="26" t="str">
        <f t="shared" si="19"/>
        <v/>
      </c>
      <c r="F118" s="26" t="str">
        <f t="shared" si="16"/>
        <v/>
      </c>
      <c r="G118" s="26" t="str">
        <f t="shared" si="17"/>
        <v/>
      </c>
      <c r="H118" s="26" t="str">
        <f t="shared" si="18"/>
        <v/>
      </c>
    </row>
    <row r="119" spans="2:8" x14ac:dyDescent="0.25">
      <c r="B119" s="22"/>
      <c r="C119" s="29" t="str">
        <f t="shared" si="14"/>
        <v/>
      </c>
      <c r="D119" s="30" t="str">
        <f t="shared" si="15"/>
        <v/>
      </c>
      <c r="E119" s="26" t="str">
        <f t="shared" si="19"/>
        <v/>
      </c>
      <c r="F119" s="26" t="str">
        <f t="shared" si="16"/>
        <v/>
      </c>
      <c r="G119" s="26" t="str">
        <f t="shared" si="17"/>
        <v/>
      </c>
      <c r="H119" s="26" t="str">
        <f t="shared" si="18"/>
        <v/>
      </c>
    </row>
    <row r="120" spans="2:8" x14ac:dyDescent="0.25">
      <c r="B120" s="22"/>
      <c r="C120" s="29" t="str">
        <f t="shared" si="14"/>
        <v/>
      </c>
      <c r="D120" s="30" t="str">
        <f t="shared" si="15"/>
        <v/>
      </c>
      <c r="E120" s="26" t="str">
        <f t="shared" si="19"/>
        <v/>
      </c>
      <c r="F120" s="26" t="str">
        <f t="shared" si="16"/>
        <v/>
      </c>
      <c r="G120" s="26" t="str">
        <f t="shared" si="17"/>
        <v/>
      </c>
      <c r="H120" s="26" t="str">
        <f t="shared" si="18"/>
        <v/>
      </c>
    </row>
    <row r="121" spans="2:8" x14ac:dyDescent="0.25">
      <c r="B121" s="22"/>
      <c r="C121" s="29" t="str">
        <f t="shared" si="14"/>
        <v/>
      </c>
      <c r="D121" s="30" t="str">
        <f t="shared" si="15"/>
        <v/>
      </c>
      <c r="E121" s="26" t="str">
        <f t="shared" si="19"/>
        <v/>
      </c>
      <c r="F121" s="26" t="str">
        <f t="shared" si="16"/>
        <v/>
      </c>
      <c r="G121" s="26" t="str">
        <f t="shared" si="17"/>
        <v/>
      </c>
      <c r="H121" s="26" t="str">
        <f t="shared" si="18"/>
        <v/>
      </c>
    </row>
    <row r="122" spans="2:8" x14ac:dyDescent="0.25">
      <c r="B122" s="22"/>
      <c r="C122" s="29" t="str">
        <f t="shared" si="14"/>
        <v/>
      </c>
      <c r="D122" s="30" t="str">
        <f t="shared" si="15"/>
        <v/>
      </c>
      <c r="E122" s="26" t="str">
        <f t="shared" si="19"/>
        <v/>
      </c>
      <c r="F122" s="26" t="str">
        <f t="shared" si="16"/>
        <v/>
      </c>
      <c r="G122" s="26" t="str">
        <f t="shared" si="17"/>
        <v/>
      </c>
      <c r="H122" s="26" t="str">
        <f t="shared" si="18"/>
        <v/>
      </c>
    </row>
    <row r="123" spans="2:8" x14ac:dyDescent="0.25">
      <c r="B123" s="22"/>
      <c r="C123" s="29" t="str">
        <f t="shared" si="14"/>
        <v/>
      </c>
      <c r="D123" s="30" t="str">
        <f t="shared" si="15"/>
        <v/>
      </c>
      <c r="E123" s="26" t="str">
        <f t="shared" si="19"/>
        <v/>
      </c>
      <c r="F123" s="26" t="str">
        <f t="shared" si="16"/>
        <v/>
      </c>
      <c r="G123" s="26" t="str">
        <f t="shared" si="17"/>
        <v/>
      </c>
      <c r="H123" s="26" t="str">
        <f t="shared" si="18"/>
        <v/>
      </c>
    </row>
    <row r="124" spans="2:8" x14ac:dyDescent="0.25">
      <c r="B124" s="22"/>
      <c r="C124" s="29" t="str">
        <f t="shared" si="14"/>
        <v/>
      </c>
      <c r="D124" s="30" t="str">
        <f t="shared" si="15"/>
        <v/>
      </c>
      <c r="E124" s="26" t="str">
        <f t="shared" si="19"/>
        <v/>
      </c>
      <c r="F124" s="26" t="str">
        <f t="shared" si="16"/>
        <v/>
      </c>
      <c r="G124" s="26" t="str">
        <f t="shared" si="17"/>
        <v/>
      </c>
      <c r="H124" s="26" t="str">
        <f t="shared" si="18"/>
        <v/>
      </c>
    </row>
    <row r="125" spans="2:8" x14ac:dyDescent="0.25">
      <c r="B125" s="22"/>
      <c r="C125" s="29" t="str">
        <f t="shared" si="14"/>
        <v/>
      </c>
      <c r="D125" s="30" t="str">
        <f t="shared" si="15"/>
        <v/>
      </c>
      <c r="E125" s="26" t="str">
        <f t="shared" si="19"/>
        <v/>
      </c>
      <c r="F125" s="26" t="str">
        <f t="shared" si="16"/>
        <v/>
      </c>
      <c r="G125" s="26" t="str">
        <f t="shared" si="17"/>
        <v/>
      </c>
      <c r="H125" s="26" t="str">
        <f t="shared" si="18"/>
        <v/>
      </c>
    </row>
    <row r="126" spans="2:8" x14ac:dyDescent="0.25">
      <c r="B126" s="22"/>
      <c r="C126" s="29" t="str">
        <f t="shared" si="14"/>
        <v/>
      </c>
      <c r="D126" s="30" t="str">
        <f t="shared" si="15"/>
        <v/>
      </c>
      <c r="E126" s="26" t="str">
        <f t="shared" si="19"/>
        <v/>
      </c>
      <c r="F126" s="26" t="str">
        <f t="shared" si="16"/>
        <v/>
      </c>
      <c r="G126" s="26" t="str">
        <f t="shared" si="17"/>
        <v/>
      </c>
      <c r="H126" s="26" t="str">
        <f t="shared" si="18"/>
        <v/>
      </c>
    </row>
    <row r="127" spans="2:8" x14ac:dyDescent="0.25">
      <c r="B127" s="22"/>
      <c r="C127" s="29" t="str">
        <f t="shared" si="14"/>
        <v/>
      </c>
      <c r="D127" s="30" t="str">
        <f t="shared" si="15"/>
        <v/>
      </c>
      <c r="E127" s="26" t="str">
        <f t="shared" si="19"/>
        <v/>
      </c>
      <c r="F127" s="26" t="str">
        <f t="shared" si="16"/>
        <v/>
      </c>
      <c r="G127" s="26" t="str">
        <f t="shared" si="17"/>
        <v/>
      </c>
      <c r="H127" s="26" t="str">
        <f t="shared" si="18"/>
        <v/>
      </c>
    </row>
    <row r="128" spans="2:8" x14ac:dyDescent="0.25">
      <c r="B128" s="22"/>
      <c r="C128" s="29" t="str">
        <f t="shared" si="14"/>
        <v/>
      </c>
      <c r="D128" s="30" t="str">
        <f t="shared" si="15"/>
        <v/>
      </c>
      <c r="E128" s="26" t="str">
        <f t="shared" si="19"/>
        <v/>
      </c>
      <c r="F128" s="26" t="str">
        <f t="shared" si="16"/>
        <v/>
      </c>
      <c r="G128" s="26" t="str">
        <f t="shared" si="17"/>
        <v/>
      </c>
      <c r="H128" s="26" t="str">
        <f t="shared" si="18"/>
        <v/>
      </c>
    </row>
    <row r="129" spans="2:8" x14ac:dyDescent="0.25">
      <c r="B129" s="22"/>
      <c r="C129" s="29" t="str">
        <f t="shared" si="14"/>
        <v/>
      </c>
      <c r="D129" s="30" t="str">
        <f t="shared" si="15"/>
        <v/>
      </c>
      <c r="E129" s="26" t="str">
        <f t="shared" si="19"/>
        <v/>
      </c>
      <c r="F129" s="26" t="str">
        <f t="shared" si="16"/>
        <v/>
      </c>
      <c r="G129" s="26" t="str">
        <f t="shared" si="17"/>
        <v/>
      </c>
      <c r="H129" s="26" t="str">
        <f t="shared" si="18"/>
        <v/>
      </c>
    </row>
    <row r="130" spans="2:8" x14ac:dyDescent="0.25">
      <c r="B130" s="22"/>
      <c r="C130" s="29" t="str">
        <f t="shared" si="14"/>
        <v/>
      </c>
      <c r="D130" s="30" t="str">
        <f t="shared" si="15"/>
        <v/>
      </c>
      <c r="E130" s="26" t="str">
        <f t="shared" si="19"/>
        <v/>
      </c>
      <c r="F130" s="26" t="str">
        <f t="shared" si="16"/>
        <v/>
      </c>
      <c r="G130" s="26" t="str">
        <f t="shared" si="17"/>
        <v/>
      </c>
      <c r="H130" s="26" t="str">
        <f t="shared" si="18"/>
        <v/>
      </c>
    </row>
    <row r="131" spans="2:8" x14ac:dyDescent="0.25">
      <c r="B131" s="22"/>
      <c r="C131" s="29" t="str">
        <f t="shared" si="14"/>
        <v/>
      </c>
      <c r="D131" s="30" t="str">
        <f t="shared" si="15"/>
        <v/>
      </c>
      <c r="E131" s="26" t="str">
        <f t="shared" si="19"/>
        <v/>
      </c>
      <c r="F131" s="26" t="str">
        <f t="shared" si="16"/>
        <v/>
      </c>
      <c r="G131" s="26" t="str">
        <f t="shared" si="17"/>
        <v/>
      </c>
      <c r="H131" s="26" t="str">
        <f t="shared" si="18"/>
        <v/>
      </c>
    </row>
    <row r="132" spans="2:8" x14ac:dyDescent="0.25">
      <c r="B132" s="22"/>
      <c r="C132" s="29" t="str">
        <f t="shared" si="14"/>
        <v/>
      </c>
      <c r="D132" s="30" t="str">
        <f t="shared" si="15"/>
        <v/>
      </c>
      <c r="E132" s="26" t="str">
        <f t="shared" si="19"/>
        <v/>
      </c>
      <c r="F132" s="26" t="str">
        <f t="shared" si="16"/>
        <v/>
      </c>
      <c r="G132" s="26" t="str">
        <f t="shared" si="17"/>
        <v/>
      </c>
      <c r="H132" s="26" t="str">
        <f t="shared" si="18"/>
        <v/>
      </c>
    </row>
    <row r="133" spans="2:8" x14ac:dyDescent="0.25">
      <c r="B133" s="22"/>
      <c r="C133" s="29" t="str">
        <f t="shared" si="14"/>
        <v/>
      </c>
      <c r="D133" s="30" t="str">
        <f t="shared" si="15"/>
        <v/>
      </c>
      <c r="E133" s="26" t="str">
        <f t="shared" si="19"/>
        <v/>
      </c>
      <c r="F133" s="26" t="str">
        <f t="shared" si="16"/>
        <v/>
      </c>
      <c r="G133" s="26" t="str">
        <f t="shared" si="17"/>
        <v/>
      </c>
      <c r="H133" s="26" t="str">
        <f t="shared" si="18"/>
        <v/>
      </c>
    </row>
    <row r="134" spans="2:8" x14ac:dyDescent="0.25">
      <c r="B134" s="22"/>
      <c r="C134" s="29" t="str">
        <f t="shared" si="14"/>
        <v/>
      </c>
      <c r="D134" s="30" t="str">
        <f t="shared" si="15"/>
        <v/>
      </c>
      <c r="E134" s="26" t="str">
        <f t="shared" si="19"/>
        <v/>
      </c>
      <c r="F134" s="26" t="str">
        <f t="shared" si="16"/>
        <v/>
      </c>
      <c r="G134" s="26" t="str">
        <f t="shared" si="17"/>
        <v/>
      </c>
      <c r="H134" s="26" t="str">
        <f t="shared" si="18"/>
        <v/>
      </c>
    </row>
    <row r="135" spans="2:8" x14ac:dyDescent="0.25">
      <c r="B135" s="22"/>
      <c r="C135" s="29" t="str">
        <f t="shared" si="14"/>
        <v/>
      </c>
      <c r="D135" s="30" t="str">
        <f t="shared" si="15"/>
        <v/>
      </c>
      <c r="E135" s="26" t="str">
        <f t="shared" si="19"/>
        <v/>
      </c>
      <c r="F135" s="26" t="str">
        <f t="shared" si="16"/>
        <v/>
      </c>
      <c r="G135" s="26" t="str">
        <f t="shared" si="17"/>
        <v/>
      </c>
      <c r="H135" s="26" t="str">
        <f t="shared" si="18"/>
        <v/>
      </c>
    </row>
    <row r="136" spans="2:8" x14ac:dyDescent="0.25">
      <c r="B136" s="22"/>
      <c r="C136" s="29" t="str">
        <f t="shared" si="14"/>
        <v/>
      </c>
      <c r="D136" s="30" t="str">
        <f t="shared" si="15"/>
        <v/>
      </c>
      <c r="E136" s="26" t="str">
        <f t="shared" si="19"/>
        <v/>
      </c>
      <c r="F136" s="26" t="str">
        <f t="shared" si="16"/>
        <v/>
      </c>
      <c r="G136" s="26" t="str">
        <f t="shared" si="17"/>
        <v/>
      </c>
      <c r="H136" s="26" t="str">
        <f t="shared" si="18"/>
        <v/>
      </c>
    </row>
    <row r="137" spans="2:8" x14ac:dyDescent="0.25">
      <c r="B137" s="22"/>
      <c r="C137" s="29" t="str">
        <f t="shared" si="14"/>
        <v/>
      </c>
      <c r="D137" s="30" t="str">
        <f t="shared" si="15"/>
        <v/>
      </c>
      <c r="E137" s="26" t="str">
        <f t="shared" si="19"/>
        <v/>
      </c>
      <c r="F137" s="26" t="str">
        <f t="shared" si="16"/>
        <v/>
      </c>
      <c r="G137" s="26" t="str">
        <f t="shared" si="17"/>
        <v/>
      </c>
      <c r="H137" s="26" t="str">
        <f t="shared" si="18"/>
        <v/>
      </c>
    </row>
    <row r="138" spans="2:8" x14ac:dyDescent="0.25">
      <c r="B138" s="22"/>
      <c r="C138" s="29" t="str">
        <f t="shared" si="14"/>
        <v/>
      </c>
      <c r="D138" s="30" t="str">
        <f t="shared" si="15"/>
        <v/>
      </c>
      <c r="E138" s="26" t="str">
        <f t="shared" si="19"/>
        <v/>
      </c>
      <c r="F138" s="26" t="str">
        <f t="shared" si="16"/>
        <v/>
      </c>
      <c r="G138" s="26" t="str">
        <f t="shared" si="17"/>
        <v/>
      </c>
      <c r="H138" s="26" t="str">
        <f t="shared" si="18"/>
        <v/>
      </c>
    </row>
    <row r="139" spans="2:8" x14ac:dyDescent="0.25">
      <c r="B139" s="22"/>
      <c r="C139" s="29" t="str">
        <f t="shared" si="14"/>
        <v/>
      </c>
      <c r="D139" s="30" t="str">
        <f t="shared" si="15"/>
        <v/>
      </c>
      <c r="E139" s="26" t="str">
        <f t="shared" si="19"/>
        <v/>
      </c>
      <c r="F139" s="26" t="str">
        <f t="shared" si="16"/>
        <v/>
      </c>
      <c r="G139" s="26" t="str">
        <f t="shared" si="17"/>
        <v/>
      </c>
      <c r="H139" s="26" t="str">
        <f t="shared" si="18"/>
        <v/>
      </c>
    </row>
    <row r="140" spans="2:8" x14ac:dyDescent="0.25">
      <c r="B140" s="22"/>
      <c r="C140" s="29" t="str">
        <f t="shared" si="14"/>
        <v/>
      </c>
      <c r="D140" s="30" t="str">
        <f t="shared" si="15"/>
        <v/>
      </c>
      <c r="E140" s="26" t="str">
        <f t="shared" si="19"/>
        <v/>
      </c>
      <c r="F140" s="26" t="str">
        <f t="shared" si="16"/>
        <v/>
      </c>
      <c r="G140" s="26" t="str">
        <f t="shared" si="17"/>
        <v/>
      </c>
      <c r="H140" s="26" t="str">
        <f t="shared" si="18"/>
        <v/>
      </c>
    </row>
    <row r="141" spans="2:8" x14ac:dyDescent="0.25">
      <c r="B141" s="22"/>
      <c r="C141" s="29" t="str">
        <f t="shared" si="14"/>
        <v/>
      </c>
      <c r="D141" s="30" t="str">
        <f t="shared" si="15"/>
        <v/>
      </c>
      <c r="E141" s="26" t="str">
        <f t="shared" si="19"/>
        <v/>
      </c>
      <c r="F141" s="26" t="str">
        <f t="shared" si="16"/>
        <v/>
      </c>
      <c r="G141" s="26" t="str">
        <f t="shared" si="17"/>
        <v/>
      </c>
      <c r="H141" s="26" t="str">
        <f t="shared" si="18"/>
        <v/>
      </c>
    </row>
    <row r="142" spans="2:8" x14ac:dyDescent="0.25">
      <c r="B142" s="22"/>
      <c r="C142" s="29" t="str">
        <f t="shared" si="14"/>
        <v/>
      </c>
      <c r="D142" s="30" t="str">
        <f t="shared" si="15"/>
        <v/>
      </c>
      <c r="E142" s="26" t="str">
        <f t="shared" si="19"/>
        <v/>
      </c>
      <c r="F142" s="26" t="str">
        <f t="shared" si="16"/>
        <v/>
      </c>
      <c r="G142" s="26" t="str">
        <f t="shared" si="17"/>
        <v/>
      </c>
      <c r="H142" s="26" t="str">
        <f t="shared" si="18"/>
        <v/>
      </c>
    </row>
    <row r="143" spans="2:8" x14ac:dyDescent="0.25">
      <c r="B143" s="22"/>
      <c r="C143" s="29" t="str">
        <f t="shared" si="14"/>
        <v/>
      </c>
      <c r="D143" s="30" t="str">
        <f t="shared" si="15"/>
        <v/>
      </c>
      <c r="E143" s="26" t="str">
        <f t="shared" si="19"/>
        <v/>
      </c>
      <c r="F143" s="26" t="str">
        <f t="shared" si="16"/>
        <v/>
      </c>
      <c r="G143" s="26" t="str">
        <f t="shared" si="17"/>
        <v/>
      </c>
      <c r="H143" s="26" t="str">
        <f t="shared" si="18"/>
        <v/>
      </c>
    </row>
    <row r="144" spans="2:8" x14ac:dyDescent="0.25">
      <c r="B144" s="22"/>
      <c r="C144" s="29" t="str">
        <f t="shared" si="14"/>
        <v/>
      </c>
      <c r="D144" s="30" t="str">
        <f t="shared" si="15"/>
        <v/>
      </c>
      <c r="E144" s="26" t="str">
        <f t="shared" si="19"/>
        <v/>
      </c>
      <c r="F144" s="26" t="str">
        <f t="shared" si="16"/>
        <v/>
      </c>
      <c r="G144" s="26" t="str">
        <f t="shared" si="17"/>
        <v/>
      </c>
      <c r="H144" s="26" t="str">
        <f t="shared" si="18"/>
        <v/>
      </c>
    </row>
    <row r="145" spans="2:8" x14ac:dyDescent="0.25">
      <c r="B145" s="22"/>
      <c r="C145" s="29" t="str">
        <f t="shared" si="14"/>
        <v/>
      </c>
      <c r="D145" s="30" t="str">
        <f t="shared" si="15"/>
        <v/>
      </c>
      <c r="E145" s="26" t="str">
        <f t="shared" ref="E145:E176" si="20">IF(C145&lt;&gt;"",IF(C145=$E$8+1,0,-FV($E$6/1200,C145,-$M$5,$E$5)),"")</f>
        <v/>
      </c>
      <c r="F145" s="26" t="str">
        <f t="shared" si="16"/>
        <v/>
      </c>
      <c r="G145" s="26" t="str">
        <f t="shared" si="17"/>
        <v/>
      </c>
      <c r="H145" s="26" t="str">
        <f t="shared" si="18"/>
        <v/>
      </c>
    </row>
    <row r="146" spans="2:8" x14ac:dyDescent="0.25">
      <c r="B146" s="22"/>
      <c r="C146" s="29" t="str">
        <f t="shared" si="14"/>
        <v/>
      </c>
      <c r="D146" s="30" t="str">
        <f t="shared" si="15"/>
        <v/>
      </c>
      <c r="E146" s="26" t="str">
        <f t="shared" si="20"/>
        <v/>
      </c>
      <c r="F146" s="26" t="str">
        <f t="shared" si="16"/>
        <v/>
      </c>
      <c r="G146" s="26" t="str">
        <f t="shared" si="17"/>
        <v/>
      </c>
      <c r="H146" s="26" t="str">
        <f t="shared" si="18"/>
        <v/>
      </c>
    </row>
    <row r="147" spans="2:8" x14ac:dyDescent="0.25">
      <c r="B147" s="22"/>
      <c r="C147" s="29" t="str">
        <f t="shared" si="14"/>
        <v/>
      </c>
      <c r="D147" s="30" t="str">
        <f t="shared" si="15"/>
        <v/>
      </c>
      <c r="E147" s="26" t="str">
        <f t="shared" si="20"/>
        <v/>
      </c>
      <c r="F147" s="26" t="str">
        <f t="shared" si="16"/>
        <v/>
      </c>
      <c r="G147" s="26" t="str">
        <f t="shared" si="17"/>
        <v/>
      </c>
      <c r="H147" s="26" t="str">
        <f t="shared" si="18"/>
        <v/>
      </c>
    </row>
    <row r="148" spans="2:8" x14ac:dyDescent="0.25">
      <c r="B148" s="22"/>
      <c r="C148" s="29" t="str">
        <f t="shared" si="14"/>
        <v/>
      </c>
      <c r="D148" s="30" t="str">
        <f t="shared" si="15"/>
        <v/>
      </c>
      <c r="E148" s="26" t="str">
        <f t="shared" si="20"/>
        <v/>
      </c>
      <c r="F148" s="26" t="str">
        <f t="shared" si="16"/>
        <v/>
      </c>
      <c r="G148" s="26" t="str">
        <f t="shared" si="17"/>
        <v/>
      </c>
      <c r="H148" s="26" t="str">
        <f t="shared" si="18"/>
        <v/>
      </c>
    </row>
    <row r="149" spans="2:8" x14ac:dyDescent="0.25">
      <c r="B149" s="22"/>
      <c r="C149" s="29" t="str">
        <f t="shared" si="14"/>
        <v/>
      </c>
      <c r="D149" s="30" t="str">
        <f t="shared" si="15"/>
        <v/>
      </c>
      <c r="E149" s="26" t="str">
        <f t="shared" si="20"/>
        <v/>
      </c>
      <c r="F149" s="26" t="str">
        <f t="shared" si="16"/>
        <v/>
      </c>
      <c r="G149" s="26" t="str">
        <f t="shared" si="17"/>
        <v/>
      </c>
      <c r="H149" s="26" t="str">
        <f t="shared" si="18"/>
        <v/>
      </c>
    </row>
    <row r="150" spans="2:8" x14ac:dyDescent="0.25">
      <c r="B150" s="22"/>
      <c r="C150" s="29" t="str">
        <f t="shared" si="14"/>
        <v/>
      </c>
      <c r="D150" s="30" t="str">
        <f t="shared" si="15"/>
        <v/>
      </c>
      <c r="E150" s="26" t="str">
        <f t="shared" si="20"/>
        <v/>
      </c>
      <c r="F150" s="26" t="str">
        <f t="shared" si="16"/>
        <v/>
      </c>
      <c r="G150" s="26" t="str">
        <f t="shared" si="17"/>
        <v/>
      </c>
      <c r="H150" s="26" t="str">
        <f t="shared" si="18"/>
        <v/>
      </c>
    </row>
    <row r="151" spans="2:8" x14ac:dyDescent="0.25">
      <c r="B151" s="22"/>
      <c r="C151" s="29" t="str">
        <f t="shared" si="14"/>
        <v/>
      </c>
      <c r="D151" s="30" t="str">
        <f t="shared" si="15"/>
        <v/>
      </c>
      <c r="E151" s="26" t="str">
        <f t="shared" si="20"/>
        <v/>
      </c>
      <c r="F151" s="26" t="str">
        <f t="shared" si="16"/>
        <v/>
      </c>
      <c r="G151" s="26" t="str">
        <f t="shared" si="17"/>
        <v/>
      </c>
      <c r="H151" s="26" t="str">
        <f t="shared" si="18"/>
        <v/>
      </c>
    </row>
    <row r="152" spans="2:8" x14ac:dyDescent="0.25">
      <c r="B152" s="22"/>
      <c r="C152" s="29" t="str">
        <f t="shared" si="14"/>
        <v/>
      </c>
      <c r="D152" s="30" t="str">
        <f t="shared" si="15"/>
        <v/>
      </c>
      <c r="E152" s="26" t="str">
        <f t="shared" si="20"/>
        <v/>
      </c>
      <c r="F152" s="26" t="str">
        <f t="shared" si="16"/>
        <v/>
      </c>
      <c r="G152" s="26" t="str">
        <f t="shared" si="17"/>
        <v/>
      </c>
      <c r="H152" s="26" t="str">
        <f t="shared" si="18"/>
        <v/>
      </c>
    </row>
    <row r="153" spans="2:8" x14ac:dyDescent="0.25">
      <c r="B153" s="22"/>
      <c r="C153" s="29" t="str">
        <f t="shared" si="14"/>
        <v/>
      </c>
      <c r="D153" s="30" t="str">
        <f t="shared" si="15"/>
        <v/>
      </c>
      <c r="E153" s="26" t="str">
        <f t="shared" si="20"/>
        <v/>
      </c>
      <c r="F153" s="26" t="str">
        <f t="shared" si="16"/>
        <v/>
      </c>
      <c r="G153" s="26" t="str">
        <f t="shared" si="17"/>
        <v/>
      </c>
      <c r="H153" s="26" t="str">
        <f t="shared" si="18"/>
        <v/>
      </c>
    </row>
    <row r="154" spans="2:8" x14ac:dyDescent="0.25">
      <c r="B154" s="22"/>
      <c r="C154" s="29" t="str">
        <f t="shared" si="14"/>
        <v/>
      </c>
      <c r="D154" s="30" t="str">
        <f t="shared" si="15"/>
        <v/>
      </c>
      <c r="E154" s="26" t="str">
        <f t="shared" si="20"/>
        <v/>
      </c>
      <c r="F154" s="26" t="str">
        <f t="shared" si="16"/>
        <v/>
      </c>
      <c r="G154" s="26" t="str">
        <f t="shared" si="17"/>
        <v/>
      </c>
      <c r="H154" s="26" t="str">
        <f t="shared" si="18"/>
        <v/>
      </c>
    </row>
    <row r="155" spans="2:8" x14ac:dyDescent="0.25">
      <c r="B155" s="22"/>
      <c r="C155" s="29" t="str">
        <f t="shared" si="14"/>
        <v/>
      </c>
      <c r="D155" s="30" t="str">
        <f t="shared" si="15"/>
        <v/>
      </c>
      <c r="E155" s="26" t="str">
        <f t="shared" si="20"/>
        <v/>
      </c>
      <c r="F155" s="26" t="str">
        <f t="shared" si="16"/>
        <v/>
      </c>
      <c r="G155" s="26" t="str">
        <f t="shared" si="17"/>
        <v/>
      </c>
      <c r="H155" s="26" t="str">
        <f t="shared" si="18"/>
        <v/>
      </c>
    </row>
    <row r="156" spans="2:8" x14ac:dyDescent="0.25">
      <c r="B156" s="22"/>
      <c r="C156" s="29" t="str">
        <f t="shared" si="14"/>
        <v/>
      </c>
      <c r="D156" s="30" t="str">
        <f t="shared" si="15"/>
        <v/>
      </c>
      <c r="E156" s="26" t="str">
        <f t="shared" si="20"/>
        <v/>
      </c>
      <c r="F156" s="26" t="str">
        <f t="shared" si="16"/>
        <v/>
      </c>
      <c r="G156" s="26" t="str">
        <f t="shared" si="17"/>
        <v/>
      </c>
      <c r="H156" s="26" t="str">
        <f t="shared" si="18"/>
        <v/>
      </c>
    </row>
    <row r="157" spans="2:8" x14ac:dyDescent="0.25">
      <c r="B157" s="22"/>
      <c r="C157" s="29" t="str">
        <f t="shared" si="14"/>
        <v/>
      </c>
      <c r="D157" s="30" t="str">
        <f t="shared" si="15"/>
        <v/>
      </c>
      <c r="E157" s="26" t="str">
        <f t="shared" si="20"/>
        <v/>
      </c>
      <c r="F157" s="26" t="str">
        <f t="shared" si="16"/>
        <v/>
      </c>
      <c r="G157" s="26" t="str">
        <f t="shared" si="17"/>
        <v/>
      </c>
      <c r="H157" s="26" t="str">
        <f t="shared" si="18"/>
        <v/>
      </c>
    </row>
    <row r="158" spans="2:8" x14ac:dyDescent="0.25">
      <c r="B158" s="22"/>
      <c r="C158" s="29" t="str">
        <f t="shared" si="14"/>
        <v/>
      </c>
      <c r="D158" s="30" t="str">
        <f t="shared" si="15"/>
        <v/>
      </c>
      <c r="E158" s="26" t="str">
        <f t="shared" si="20"/>
        <v/>
      </c>
      <c r="F158" s="26" t="str">
        <f t="shared" si="16"/>
        <v/>
      </c>
      <c r="G158" s="26" t="str">
        <f t="shared" si="17"/>
        <v/>
      </c>
      <c r="H158" s="26" t="str">
        <f t="shared" si="18"/>
        <v/>
      </c>
    </row>
    <row r="159" spans="2:8" x14ac:dyDescent="0.25">
      <c r="B159" s="22"/>
      <c r="C159" s="29" t="str">
        <f t="shared" si="14"/>
        <v/>
      </c>
      <c r="D159" s="30" t="str">
        <f t="shared" si="15"/>
        <v/>
      </c>
      <c r="E159" s="26" t="str">
        <f t="shared" si="20"/>
        <v/>
      </c>
      <c r="F159" s="26" t="str">
        <f t="shared" si="16"/>
        <v/>
      </c>
      <c r="G159" s="26" t="str">
        <f t="shared" si="17"/>
        <v/>
      </c>
      <c r="H159" s="26" t="str">
        <f t="shared" si="18"/>
        <v/>
      </c>
    </row>
    <row r="160" spans="2:8" x14ac:dyDescent="0.25">
      <c r="B160" s="22"/>
      <c r="C160" s="29" t="str">
        <f t="shared" si="14"/>
        <v/>
      </c>
      <c r="D160" s="30" t="str">
        <f t="shared" si="15"/>
        <v/>
      </c>
      <c r="E160" s="26" t="str">
        <f t="shared" si="20"/>
        <v/>
      </c>
      <c r="F160" s="26" t="str">
        <f t="shared" si="16"/>
        <v/>
      </c>
      <c r="G160" s="26" t="str">
        <f t="shared" si="17"/>
        <v/>
      </c>
      <c r="H160" s="26" t="str">
        <f t="shared" si="18"/>
        <v/>
      </c>
    </row>
    <row r="161" spans="2:8" x14ac:dyDescent="0.25">
      <c r="B161" s="22"/>
      <c r="C161" s="29" t="str">
        <f t="shared" si="14"/>
        <v/>
      </c>
      <c r="D161" s="30" t="str">
        <f t="shared" si="15"/>
        <v/>
      </c>
      <c r="E161" s="26" t="str">
        <f t="shared" si="20"/>
        <v/>
      </c>
      <c r="F161" s="26" t="str">
        <f t="shared" si="16"/>
        <v/>
      </c>
      <c r="G161" s="26" t="str">
        <f t="shared" si="17"/>
        <v/>
      </c>
      <c r="H161" s="26" t="str">
        <f t="shared" si="18"/>
        <v/>
      </c>
    </row>
    <row r="162" spans="2:8" x14ac:dyDescent="0.25">
      <c r="B162" s="22"/>
      <c r="C162" s="29" t="str">
        <f t="shared" ref="C162:C196" si="21">IF(OR(C161="",C161=$E$8+1),"",C161+1)</f>
        <v/>
      </c>
      <c r="D162" s="30" t="str">
        <f t="shared" ref="D162:D196" si="22">IF(C162&lt;&gt;"",DATE(YEAR(D161),MONTH(D161)+1,1),"")</f>
        <v/>
      </c>
      <c r="E162" s="26" t="str">
        <f t="shared" si="20"/>
        <v/>
      </c>
      <c r="F162" s="26" t="str">
        <f t="shared" ref="F162:F196" si="23">IF(C162&lt;&gt;"",IF(C162=$E$8+1,E161,E161-E162),"")</f>
        <v/>
      </c>
      <c r="G162" s="26" t="str">
        <f t="shared" ref="G162:G196" si="24">IF(C162&lt;&gt;"",E161*$E$6/1200,"")</f>
        <v/>
      </c>
      <c r="H162" s="26" t="str">
        <f t="shared" ref="H162:H196" si="25">IF(C162&lt;&gt;"",F162+G162,"")</f>
        <v/>
      </c>
    </row>
    <row r="163" spans="2:8" x14ac:dyDescent="0.25">
      <c r="B163" s="22"/>
      <c r="C163" s="29" t="str">
        <f t="shared" si="21"/>
        <v/>
      </c>
      <c r="D163" s="30" t="str">
        <f t="shared" si="22"/>
        <v/>
      </c>
      <c r="E163" s="26" t="str">
        <f t="shared" si="20"/>
        <v/>
      </c>
      <c r="F163" s="26" t="str">
        <f t="shared" si="23"/>
        <v/>
      </c>
      <c r="G163" s="26" t="str">
        <f t="shared" si="24"/>
        <v/>
      </c>
      <c r="H163" s="26" t="str">
        <f t="shared" si="25"/>
        <v/>
      </c>
    </row>
    <row r="164" spans="2:8" x14ac:dyDescent="0.25">
      <c r="B164" s="22"/>
      <c r="C164" s="29" t="str">
        <f t="shared" si="21"/>
        <v/>
      </c>
      <c r="D164" s="30" t="str">
        <f t="shared" si="22"/>
        <v/>
      </c>
      <c r="E164" s="26" t="str">
        <f t="shared" si="20"/>
        <v/>
      </c>
      <c r="F164" s="26" t="str">
        <f t="shared" si="23"/>
        <v/>
      </c>
      <c r="G164" s="26" t="str">
        <f t="shared" si="24"/>
        <v/>
      </c>
      <c r="H164" s="26" t="str">
        <f t="shared" si="25"/>
        <v/>
      </c>
    </row>
    <row r="165" spans="2:8" x14ac:dyDescent="0.25">
      <c r="B165" s="22"/>
      <c r="C165" s="29" t="str">
        <f t="shared" si="21"/>
        <v/>
      </c>
      <c r="D165" s="30" t="str">
        <f t="shared" si="22"/>
        <v/>
      </c>
      <c r="E165" s="26" t="str">
        <f t="shared" si="20"/>
        <v/>
      </c>
      <c r="F165" s="26" t="str">
        <f t="shared" si="23"/>
        <v/>
      </c>
      <c r="G165" s="26" t="str">
        <f t="shared" si="24"/>
        <v/>
      </c>
      <c r="H165" s="26" t="str">
        <f t="shared" si="25"/>
        <v/>
      </c>
    </row>
    <row r="166" spans="2:8" x14ac:dyDescent="0.25">
      <c r="B166" s="22"/>
      <c r="C166" s="29" t="str">
        <f t="shared" si="21"/>
        <v/>
      </c>
      <c r="D166" s="30" t="str">
        <f t="shared" si="22"/>
        <v/>
      </c>
      <c r="E166" s="26" t="str">
        <f t="shared" si="20"/>
        <v/>
      </c>
      <c r="F166" s="26" t="str">
        <f t="shared" si="23"/>
        <v/>
      </c>
      <c r="G166" s="26" t="str">
        <f t="shared" si="24"/>
        <v/>
      </c>
      <c r="H166" s="26" t="str">
        <f t="shared" si="25"/>
        <v/>
      </c>
    </row>
    <row r="167" spans="2:8" x14ac:dyDescent="0.25">
      <c r="B167" s="22"/>
      <c r="C167" s="29" t="str">
        <f t="shared" si="21"/>
        <v/>
      </c>
      <c r="D167" s="30" t="str">
        <f t="shared" si="22"/>
        <v/>
      </c>
      <c r="E167" s="26" t="str">
        <f t="shared" si="20"/>
        <v/>
      </c>
      <c r="F167" s="26" t="str">
        <f t="shared" si="23"/>
        <v/>
      </c>
      <c r="G167" s="26" t="str">
        <f t="shared" si="24"/>
        <v/>
      </c>
      <c r="H167" s="26" t="str">
        <f t="shared" si="25"/>
        <v/>
      </c>
    </row>
    <row r="168" spans="2:8" x14ac:dyDescent="0.25">
      <c r="B168" s="22"/>
      <c r="C168" s="29" t="str">
        <f t="shared" si="21"/>
        <v/>
      </c>
      <c r="D168" s="30" t="str">
        <f t="shared" si="22"/>
        <v/>
      </c>
      <c r="E168" s="26" t="str">
        <f t="shared" si="20"/>
        <v/>
      </c>
      <c r="F168" s="26" t="str">
        <f t="shared" si="23"/>
        <v/>
      </c>
      <c r="G168" s="26" t="str">
        <f t="shared" si="24"/>
        <v/>
      </c>
      <c r="H168" s="26" t="str">
        <f t="shared" si="25"/>
        <v/>
      </c>
    </row>
    <row r="169" spans="2:8" x14ac:dyDescent="0.25">
      <c r="B169" s="22"/>
      <c r="C169" s="29" t="str">
        <f t="shared" si="21"/>
        <v/>
      </c>
      <c r="D169" s="30" t="str">
        <f t="shared" si="22"/>
        <v/>
      </c>
      <c r="E169" s="26" t="str">
        <f t="shared" si="20"/>
        <v/>
      </c>
      <c r="F169" s="26" t="str">
        <f t="shared" si="23"/>
        <v/>
      </c>
      <c r="G169" s="26" t="str">
        <f t="shared" si="24"/>
        <v/>
      </c>
      <c r="H169" s="26" t="str">
        <f t="shared" si="25"/>
        <v/>
      </c>
    </row>
    <row r="170" spans="2:8" x14ac:dyDescent="0.25">
      <c r="B170" s="22"/>
      <c r="C170" s="29" t="str">
        <f t="shared" si="21"/>
        <v/>
      </c>
      <c r="D170" s="30" t="str">
        <f t="shared" si="22"/>
        <v/>
      </c>
      <c r="E170" s="26" t="str">
        <f t="shared" si="20"/>
        <v/>
      </c>
      <c r="F170" s="26" t="str">
        <f t="shared" si="23"/>
        <v/>
      </c>
      <c r="G170" s="26" t="str">
        <f t="shared" si="24"/>
        <v/>
      </c>
      <c r="H170" s="26" t="str">
        <f t="shared" si="25"/>
        <v/>
      </c>
    </row>
    <row r="171" spans="2:8" x14ac:dyDescent="0.25">
      <c r="B171" s="22"/>
      <c r="C171" s="29" t="str">
        <f t="shared" si="21"/>
        <v/>
      </c>
      <c r="D171" s="30" t="str">
        <f t="shared" si="22"/>
        <v/>
      </c>
      <c r="E171" s="26" t="str">
        <f t="shared" si="20"/>
        <v/>
      </c>
      <c r="F171" s="26" t="str">
        <f t="shared" si="23"/>
        <v/>
      </c>
      <c r="G171" s="26" t="str">
        <f t="shared" si="24"/>
        <v/>
      </c>
      <c r="H171" s="26" t="str">
        <f t="shared" si="25"/>
        <v/>
      </c>
    </row>
    <row r="172" spans="2:8" x14ac:dyDescent="0.25">
      <c r="B172" s="22"/>
      <c r="C172" s="29" t="str">
        <f t="shared" si="21"/>
        <v/>
      </c>
      <c r="D172" s="30" t="str">
        <f t="shared" si="22"/>
        <v/>
      </c>
      <c r="E172" s="26" t="str">
        <f t="shared" si="20"/>
        <v/>
      </c>
      <c r="F172" s="26" t="str">
        <f t="shared" si="23"/>
        <v/>
      </c>
      <c r="G172" s="26" t="str">
        <f t="shared" si="24"/>
        <v/>
      </c>
      <c r="H172" s="26" t="str">
        <f t="shared" si="25"/>
        <v/>
      </c>
    </row>
    <row r="173" spans="2:8" x14ac:dyDescent="0.25">
      <c r="B173" s="22"/>
      <c r="C173" s="29" t="str">
        <f t="shared" si="21"/>
        <v/>
      </c>
      <c r="D173" s="30" t="str">
        <f t="shared" si="22"/>
        <v/>
      </c>
      <c r="E173" s="26" t="str">
        <f t="shared" si="20"/>
        <v/>
      </c>
      <c r="F173" s="26" t="str">
        <f t="shared" si="23"/>
        <v/>
      </c>
      <c r="G173" s="26" t="str">
        <f t="shared" si="24"/>
        <v/>
      </c>
      <c r="H173" s="26" t="str">
        <f t="shared" si="25"/>
        <v/>
      </c>
    </row>
    <row r="174" spans="2:8" x14ac:dyDescent="0.25">
      <c r="B174" s="22"/>
      <c r="C174" s="29" t="str">
        <f t="shared" si="21"/>
        <v/>
      </c>
      <c r="D174" s="30" t="str">
        <f t="shared" si="22"/>
        <v/>
      </c>
      <c r="E174" s="26" t="str">
        <f t="shared" si="20"/>
        <v/>
      </c>
      <c r="F174" s="26" t="str">
        <f t="shared" si="23"/>
        <v/>
      </c>
      <c r="G174" s="26" t="str">
        <f t="shared" si="24"/>
        <v/>
      </c>
      <c r="H174" s="26" t="str">
        <f t="shared" si="25"/>
        <v/>
      </c>
    </row>
    <row r="175" spans="2:8" x14ac:dyDescent="0.25">
      <c r="B175" s="22"/>
      <c r="C175" s="29" t="str">
        <f t="shared" si="21"/>
        <v/>
      </c>
      <c r="D175" s="30" t="str">
        <f t="shared" si="22"/>
        <v/>
      </c>
      <c r="E175" s="26" t="str">
        <f t="shared" si="20"/>
        <v/>
      </c>
      <c r="F175" s="26" t="str">
        <f t="shared" si="23"/>
        <v/>
      </c>
      <c r="G175" s="26" t="str">
        <f t="shared" si="24"/>
        <v/>
      </c>
      <c r="H175" s="26" t="str">
        <f t="shared" si="25"/>
        <v/>
      </c>
    </row>
    <row r="176" spans="2:8" x14ac:dyDescent="0.25">
      <c r="B176" s="22"/>
      <c r="C176" s="29" t="str">
        <f t="shared" si="21"/>
        <v/>
      </c>
      <c r="D176" s="30" t="str">
        <f t="shared" si="22"/>
        <v/>
      </c>
      <c r="E176" s="26" t="str">
        <f t="shared" si="20"/>
        <v/>
      </c>
      <c r="F176" s="26" t="str">
        <f t="shared" si="23"/>
        <v/>
      </c>
      <c r="G176" s="26" t="str">
        <f t="shared" si="24"/>
        <v/>
      </c>
      <c r="H176" s="26" t="str">
        <f t="shared" si="25"/>
        <v/>
      </c>
    </row>
    <row r="177" spans="2:8" x14ac:dyDescent="0.25">
      <c r="B177" s="22"/>
      <c r="C177" s="29" t="str">
        <f t="shared" si="21"/>
        <v/>
      </c>
      <c r="D177" s="30" t="str">
        <f t="shared" si="22"/>
        <v/>
      </c>
      <c r="E177" s="26" t="str">
        <f t="shared" ref="E177:E196" si="26">IF(C177&lt;&gt;"",IF(C177=$E$8+1,0,-FV($E$6/1200,C177,-$M$5,$E$5)),"")</f>
        <v/>
      </c>
      <c r="F177" s="26" t="str">
        <f t="shared" si="23"/>
        <v/>
      </c>
      <c r="G177" s="26" t="str">
        <f t="shared" si="24"/>
        <v/>
      </c>
      <c r="H177" s="26" t="str">
        <f t="shared" si="25"/>
        <v/>
      </c>
    </row>
    <row r="178" spans="2:8" x14ac:dyDescent="0.25">
      <c r="B178" s="22"/>
      <c r="C178" s="29" t="str">
        <f t="shared" si="21"/>
        <v/>
      </c>
      <c r="D178" s="30" t="str">
        <f t="shared" si="22"/>
        <v/>
      </c>
      <c r="E178" s="26" t="str">
        <f t="shared" si="26"/>
        <v/>
      </c>
      <c r="F178" s="26" t="str">
        <f t="shared" si="23"/>
        <v/>
      </c>
      <c r="G178" s="26" t="str">
        <f t="shared" si="24"/>
        <v/>
      </c>
      <c r="H178" s="26" t="str">
        <f t="shared" si="25"/>
        <v/>
      </c>
    </row>
    <row r="179" spans="2:8" x14ac:dyDescent="0.25">
      <c r="B179" s="22"/>
      <c r="C179" s="29" t="str">
        <f t="shared" si="21"/>
        <v/>
      </c>
      <c r="D179" s="30" t="str">
        <f t="shared" si="22"/>
        <v/>
      </c>
      <c r="E179" s="26" t="str">
        <f t="shared" si="26"/>
        <v/>
      </c>
      <c r="F179" s="26" t="str">
        <f t="shared" si="23"/>
        <v/>
      </c>
      <c r="G179" s="26" t="str">
        <f t="shared" si="24"/>
        <v/>
      </c>
      <c r="H179" s="26" t="str">
        <f t="shared" si="25"/>
        <v/>
      </c>
    </row>
    <row r="180" spans="2:8" x14ac:dyDescent="0.25">
      <c r="B180" s="22"/>
      <c r="C180" s="29" t="str">
        <f t="shared" si="21"/>
        <v/>
      </c>
      <c r="D180" s="30" t="str">
        <f t="shared" si="22"/>
        <v/>
      </c>
      <c r="E180" s="26" t="str">
        <f t="shared" si="26"/>
        <v/>
      </c>
      <c r="F180" s="26" t="str">
        <f t="shared" si="23"/>
        <v/>
      </c>
      <c r="G180" s="26" t="str">
        <f t="shared" si="24"/>
        <v/>
      </c>
      <c r="H180" s="26" t="str">
        <f t="shared" si="25"/>
        <v/>
      </c>
    </row>
    <row r="181" spans="2:8" x14ac:dyDescent="0.25">
      <c r="B181" s="22"/>
      <c r="C181" s="29" t="str">
        <f t="shared" si="21"/>
        <v/>
      </c>
      <c r="D181" s="30" t="str">
        <f t="shared" si="22"/>
        <v/>
      </c>
      <c r="E181" s="26" t="str">
        <f t="shared" si="26"/>
        <v/>
      </c>
      <c r="F181" s="26" t="str">
        <f t="shared" si="23"/>
        <v/>
      </c>
      <c r="G181" s="26" t="str">
        <f t="shared" si="24"/>
        <v/>
      </c>
      <c r="H181" s="26" t="str">
        <f t="shared" si="25"/>
        <v/>
      </c>
    </row>
    <row r="182" spans="2:8" x14ac:dyDescent="0.25">
      <c r="B182" s="22"/>
      <c r="C182" s="29" t="str">
        <f t="shared" si="21"/>
        <v/>
      </c>
      <c r="D182" s="30" t="str">
        <f t="shared" si="22"/>
        <v/>
      </c>
      <c r="E182" s="26" t="str">
        <f t="shared" si="26"/>
        <v/>
      </c>
      <c r="F182" s="26" t="str">
        <f t="shared" si="23"/>
        <v/>
      </c>
      <c r="G182" s="26" t="str">
        <f t="shared" si="24"/>
        <v/>
      </c>
      <c r="H182" s="26" t="str">
        <f t="shared" si="25"/>
        <v/>
      </c>
    </row>
    <row r="183" spans="2:8" x14ac:dyDescent="0.25">
      <c r="B183" s="22"/>
      <c r="C183" s="29" t="str">
        <f t="shared" si="21"/>
        <v/>
      </c>
      <c r="D183" s="30" t="str">
        <f t="shared" si="22"/>
        <v/>
      </c>
      <c r="E183" s="26" t="str">
        <f t="shared" si="26"/>
        <v/>
      </c>
      <c r="F183" s="26" t="str">
        <f t="shared" si="23"/>
        <v/>
      </c>
      <c r="G183" s="26" t="str">
        <f t="shared" si="24"/>
        <v/>
      </c>
      <c r="H183" s="26" t="str">
        <f t="shared" si="25"/>
        <v/>
      </c>
    </row>
    <row r="184" spans="2:8" x14ac:dyDescent="0.25">
      <c r="B184" s="22"/>
      <c r="C184" s="29" t="str">
        <f t="shared" si="21"/>
        <v/>
      </c>
      <c r="D184" s="30" t="str">
        <f t="shared" si="22"/>
        <v/>
      </c>
      <c r="E184" s="26" t="str">
        <f t="shared" si="26"/>
        <v/>
      </c>
      <c r="F184" s="26" t="str">
        <f t="shared" si="23"/>
        <v/>
      </c>
      <c r="G184" s="26" t="str">
        <f t="shared" si="24"/>
        <v/>
      </c>
      <c r="H184" s="26" t="str">
        <f t="shared" si="25"/>
        <v/>
      </c>
    </row>
    <row r="185" spans="2:8" x14ac:dyDescent="0.25">
      <c r="B185" s="22"/>
      <c r="C185" s="29" t="str">
        <f t="shared" si="21"/>
        <v/>
      </c>
      <c r="D185" s="30" t="str">
        <f t="shared" si="22"/>
        <v/>
      </c>
      <c r="E185" s="26" t="str">
        <f t="shared" si="26"/>
        <v/>
      </c>
      <c r="F185" s="26" t="str">
        <f t="shared" si="23"/>
        <v/>
      </c>
      <c r="G185" s="26" t="str">
        <f t="shared" si="24"/>
        <v/>
      </c>
      <c r="H185" s="26" t="str">
        <f t="shared" si="25"/>
        <v/>
      </c>
    </row>
    <row r="186" spans="2:8" x14ac:dyDescent="0.25">
      <c r="B186" s="22"/>
      <c r="C186" s="29" t="str">
        <f t="shared" si="21"/>
        <v/>
      </c>
      <c r="D186" s="30" t="str">
        <f t="shared" si="22"/>
        <v/>
      </c>
      <c r="E186" s="26" t="str">
        <f t="shared" si="26"/>
        <v/>
      </c>
      <c r="F186" s="26" t="str">
        <f t="shared" si="23"/>
        <v/>
      </c>
      <c r="G186" s="26" t="str">
        <f t="shared" si="24"/>
        <v/>
      </c>
      <c r="H186" s="26" t="str">
        <f t="shared" si="25"/>
        <v/>
      </c>
    </row>
    <row r="187" spans="2:8" x14ac:dyDescent="0.25">
      <c r="B187" s="22"/>
      <c r="C187" s="29" t="str">
        <f t="shared" si="21"/>
        <v/>
      </c>
      <c r="D187" s="30" t="str">
        <f t="shared" si="22"/>
        <v/>
      </c>
      <c r="E187" s="26" t="str">
        <f t="shared" si="26"/>
        <v/>
      </c>
      <c r="F187" s="26" t="str">
        <f t="shared" si="23"/>
        <v/>
      </c>
      <c r="G187" s="26" t="str">
        <f t="shared" si="24"/>
        <v/>
      </c>
      <c r="H187" s="26" t="str">
        <f t="shared" si="25"/>
        <v/>
      </c>
    </row>
    <row r="188" spans="2:8" x14ac:dyDescent="0.25">
      <c r="B188" s="22"/>
      <c r="C188" s="29" t="str">
        <f t="shared" si="21"/>
        <v/>
      </c>
      <c r="D188" s="30" t="str">
        <f t="shared" si="22"/>
        <v/>
      </c>
      <c r="E188" s="26" t="str">
        <f t="shared" si="26"/>
        <v/>
      </c>
      <c r="F188" s="26" t="str">
        <f t="shared" si="23"/>
        <v/>
      </c>
      <c r="G188" s="26" t="str">
        <f t="shared" si="24"/>
        <v/>
      </c>
      <c r="H188" s="26" t="str">
        <f t="shared" si="25"/>
        <v/>
      </c>
    </row>
    <row r="189" spans="2:8" x14ac:dyDescent="0.25">
      <c r="B189" s="22"/>
      <c r="C189" s="29" t="str">
        <f t="shared" si="21"/>
        <v/>
      </c>
      <c r="D189" s="30" t="str">
        <f t="shared" si="22"/>
        <v/>
      </c>
      <c r="E189" s="26" t="str">
        <f t="shared" si="26"/>
        <v/>
      </c>
      <c r="F189" s="26" t="str">
        <f t="shared" si="23"/>
        <v/>
      </c>
      <c r="G189" s="26" t="str">
        <f t="shared" si="24"/>
        <v/>
      </c>
      <c r="H189" s="26" t="str">
        <f t="shared" si="25"/>
        <v/>
      </c>
    </row>
    <row r="190" spans="2:8" x14ac:dyDescent="0.25">
      <c r="B190" s="22"/>
      <c r="C190" s="29" t="str">
        <f t="shared" si="21"/>
        <v/>
      </c>
      <c r="D190" s="30" t="str">
        <f t="shared" si="22"/>
        <v/>
      </c>
      <c r="E190" s="26" t="str">
        <f t="shared" si="26"/>
        <v/>
      </c>
      <c r="F190" s="26" t="str">
        <f t="shared" si="23"/>
        <v/>
      </c>
      <c r="G190" s="26" t="str">
        <f t="shared" si="24"/>
        <v/>
      </c>
      <c r="H190" s="26" t="str">
        <f t="shared" si="25"/>
        <v/>
      </c>
    </row>
    <row r="191" spans="2:8" x14ac:dyDescent="0.25">
      <c r="B191" s="22"/>
      <c r="C191" s="29" t="str">
        <f t="shared" si="21"/>
        <v/>
      </c>
      <c r="D191" s="30" t="str">
        <f t="shared" si="22"/>
        <v/>
      </c>
      <c r="E191" s="26" t="str">
        <f t="shared" si="26"/>
        <v/>
      </c>
      <c r="F191" s="26" t="str">
        <f t="shared" si="23"/>
        <v/>
      </c>
      <c r="G191" s="26" t="str">
        <f t="shared" si="24"/>
        <v/>
      </c>
      <c r="H191" s="26" t="str">
        <f t="shared" si="25"/>
        <v/>
      </c>
    </row>
    <row r="192" spans="2:8" x14ac:dyDescent="0.25">
      <c r="B192" s="22"/>
      <c r="C192" s="29" t="str">
        <f t="shared" si="21"/>
        <v/>
      </c>
      <c r="D192" s="30" t="str">
        <f t="shared" si="22"/>
        <v/>
      </c>
      <c r="E192" s="26" t="str">
        <f t="shared" si="26"/>
        <v/>
      </c>
      <c r="F192" s="26" t="str">
        <f t="shared" si="23"/>
        <v/>
      </c>
      <c r="G192" s="26" t="str">
        <f t="shared" si="24"/>
        <v/>
      </c>
      <c r="H192" s="26" t="str">
        <f t="shared" si="25"/>
        <v/>
      </c>
    </row>
    <row r="193" spans="2:8" x14ac:dyDescent="0.25">
      <c r="B193" s="22"/>
      <c r="C193" s="29" t="str">
        <f t="shared" si="21"/>
        <v/>
      </c>
      <c r="D193" s="30" t="str">
        <f t="shared" si="22"/>
        <v/>
      </c>
      <c r="E193" s="26" t="str">
        <f t="shared" si="26"/>
        <v/>
      </c>
      <c r="F193" s="26" t="str">
        <f t="shared" si="23"/>
        <v/>
      </c>
      <c r="G193" s="26" t="str">
        <f t="shared" si="24"/>
        <v/>
      </c>
      <c r="H193" s="26" t="str">
        <f t="shared" si="25"/>
        <v/>
      </c>
    </row>
    <row r="194" spans="2:8" x14ac:dyDescent="0.25">
      <c r="B194" s="22"/>
      <c r="C194" s="29" t="str">
        <f t="shared" si="21"/>
        <v/>
      </c>
      <c r="D194" s="30" t="str">
        <f t="shared" si="22"/>
        <v/>
      </c>
      <c r="E194" s="26" t="str">
        <f t="shared" si="26"/>
        <v/>
      </c>
      <c r="F194" s="26" t="str">
        <f t="shared" si="23"/>
        <v/>
      </c>
      <c r="G194" s="26" t="str">
        <f t="shared" si="24"/>
        <v/>
      </c>
      <c r="H194" s="26" t="str">
        <f t="shared" si="25"/>
        <v/>
      </c>
    </row>
    <row r="195" spans="2:8" x14ac:dyDescent="0.25">
      <c r="B195" s="22"/>
      <c r="C195" s="29" t="str">
        <f t="shared" si="21"/>
        <v/>
      </c>
      <c r="D195" s="30" t="str">
        <f t="shared" si="22"/>
        <v/>
      </c>
      <c r="E195" s="26" t="str">
        <f t="shared" si="26"/>
        <v/>
      </c>
      <c r="F195" s="26" t="str">
        <f t="shared" si="23"/>
        <v/>
      </c>
      <c r="G195" s="26" t="str">
        <f t="shared" si="24"/>
        <v/>
      </c>
      <c r="H195" s="26" t="str">
        <f t="shared" si="25"/>
        <v/>
      </c>
    </row>
    <row r="196" spans="2:8" x14ac:dyDescent="0.25">
      <c r="B196" s="22"/>
      <c r="C196" s="29" t="str">
        <f t="shared" si="21"/>
        <v/>
      </c>
      <c r="D196" s="30" t="str">
        <f t="shared" si="22"/>
        <v/>
      </c>
      <c r="E196" s="26" t="str">
        <f t="shared" si="26"/>
        <v/>
      </c>
      <c r="F196" s="26" t="str">
        <f t="shared" si="23"/>
        <v/>
      </c>
      <c r="G196" s="26" t="str">
        <f t="shared" si="24"/>
        <v/>
      </c>
      <c r="H196" s="26" t="str">
        <f t="shared" si="25"/>
        <v/>
      </c>
    </row>
  </sheetData>
  <mergeCells count="2">
    <mergeCell ref="B13:H13"/>
    <mergeCell ref="B2:O2"/>
  </mergeCells>
  <conditionalFormatting sqref="C17:H196">
    <cfRule type="expression" dxfId="1" priority="1">
      <formula>$C17=$E$8+1</formula>
    </cfRule>
    <cfRule type="expression" dxfId="0" priority="2">
      <formula>$C17=""</formula>
    </cfRule>
  </conditionalFormatting>
  <dataValidations count="2">
    <dataValidation type="whole" allowBlank="1" showInputMessage="1" showErrorMessage="1" sqref="E7">
      <formula1>2</formula1>
      <formula2>180</formula2>
    </dataValidation>
    <dataValidation type="whole" allowBlank="1" showInputMessage="1" showErrorMessage="1" sqref="E8">
      <formula1>2</formula1>
      <formula2>179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Balloon Loan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2016-12-15T00:00:19Z</dcterms:created>
  <dcterms:modified xsi:type="dcterms:W3CDTF">2016-12-20T15:35:41Z</dcterms:modified>
</cp:coreProperties>
</file>