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180" windowWidth="20955" windowHeight="10935" activeTab="0"/>
  </bookViews>
  <sheets>
    <sheet name="Household Budget" sheetId="1" r:id="rId1"/>
  </sheets>
  <definedNames>
    <definedName name="_xlnm.Print_Area" localSheetId="0">'Household Budget'!$A$1:$I$102</definedName>
  </definedNames>
  <calcPr calcId="145621"/>
</workbook>
</file>

<file path=xl/comments1.xml><?xml version="1.0" encoding="utf-8"?>
<comments xmlns="http://schemas.openxmlformats.org/spreadsheetml/2006/main">
  <authors>
    <author>Alex Bejanishvili</author>
  </authors>
  <commentList>
    <comment ref="H8" authorId="0">
      <text>
        <r>
          <rPr>
            <sz val="10"/>
            <rFont val="Tahoma"/>
            <family val="2"/>
          </rPr>
          <t>If value of the cell is negative, this mean that you've spent more than you have budgeted.</t>
        </r>
      </text>
    </comment>
    <comment ref="H9" authorId="0">
      <text>
        <r>
          <rPr>
            <sz val="9"/>
            <rFont val="Tahoma"/>
            <family val="2"/>
          </rPr>
          <t xml:space="preserve">The </t>
        </r>
        <r>
          <rPr>
            <b/>
            <sz val="9"/>
            <rFont val="Tahoma"/>
            <family val="2"/>
          </rPr>
          <t>End Balance</t>
        </r>
        <r>
          <rPr>
            <sz val="9"/>
            <rFont val="Tahoma"/>
            <family val="2"/>
          </rPr>
          <t xml:space="preserve"> of the month includes the </t>
        </r>
        <r>
          <rPr>
            <b/>
            <sz val="9"/>
            <rFont val="Tahoma"/>
            <family val="2"/>
          </rPr>
          <t>Starting Balance</t>
        </r>
        <r>
          <rPr>
            <sz val="9"/>
            <rFont val="Tahoma"/>
            <family val="2"/>
          </rPr>
          <t xml:space="preserve"> (if any) with added </t>
        </r>
        <r>
          <rPr>
            <b/>
            <sz val="9"/>
            <rFont val="Tahoma"/>
            <family val="2"/>
          </rPr>
          <t>Income</t>
        </r>
        <r>
          <rPr>
            <sz val="9"/>
            <rFont val="Tahoma"/>
            <family val="2"/>
          </rPr>
          <t xml:space="preserve"> less </t>
        </r>
        <r>
          <rPr>
            <b/>
            <sz val="9"/>
            <rFont val="Tahoma"/>
            <family val="2"/>
          </rPr>
          <t>Expenses</t>
        </r>
        <r>
          <rPr>
            <sz val="9"/>
            <rFont val="Tahoma"/>
            <family val="2"/>
          </rPr>
          <t xml:space="preserve">. The cell highlights in red color if the </t>
        </r>
        <r>
          <rPr>
            <b/>
            <sz val="9"/>
            <rFont val="Tahoma"/>
            <family val="2"/>
          </rPr>
          <t>NET</t>
        </r>
        <r>
          <rPr>
            <sz val="9"/>
            <rFont val="Tahoma"/>
            <family val="2"/>
          </rPr>
          <t xml:space="preserve"> amount is lower than the </t>
        </r>
        <r>
          <rPr>
            <b/>
            <sz val="9"/>
            <rFont val="Tahoma"/>
            <family val="2"/>
          </rPr>
          <t>Starting Balance</t>
        </r>
        <r>
          <rPr>
            <sz val="9"/>
            <rFont val="Tahoma"/>
            <family val="2"/>
          </rPr>
          <t xml:space="preserve"> and also when </t>
        </r>
        <r>
          <rPr>
            <b/>
            <sz val="9"/>
            <rFont val="Tahoma"/>
            <family val="2"/>
          </rPr>
          <t>Starting Balance</t>
        </r>
        <r>
          <rPr>
            <sz val="9"/>
            <rFont val="Tahoma"/>
            <family val="2"/>
          </rPr>
          <t xml:space="preserve"> is 0 and </t>
        </r>
        <r>
          <rPr>
            <b/>
            <sz val="9"/>
            <rFont val="Tahoma"/>
            <family val="2"/>
          </rPr>
          <t>NET</t>
        </r>
        <r>
          <rPr>
            <sz val="9"/>
            <rFont val="Tahoma"/>
            <family val="2"/>
          </rPr>
          <t xml:space="preserve"> is negative value.</t>
        </r>
      </text>
    </comment>
  </commentList>
</comments>
</file>

<file path=xl/sharedStrings.xml><?xml version="1.0" encoding="utf-8"?>
<sst xmlns="http://schemas.openxmlformats.org/spreadsheetml/2006/main" count="188" uniqueCount="114">
  <si>
    <t>Income</t>
  </si>
  <si>
    <t>Wages</t>
  </si>
  <si>
    <t>Interest/dividends</t>
  </si>
  <si>
    <t>Mortgage/rent</t>
  </si>
  <si>
    <t>Home telephone</t>
  </si>
  <si>
    <t>Mobile telephone</t>
  </si>
  <si>
    <t>Home repairs</t>
  </si>
  <si>
    <t>Home improvement</t>
  </si>
  <si>
    <t>Home security</t>
  </si>
  <si>
    <t>Garden supplies</t>
  </si>
  <si>
    <t>Daily living</t>
  </si>
  <si>
    <t xml:space="preserve">Groceries 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</si>
  <si>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</si>
  <si>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</si>
  <si>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</si>
  <si>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</si>
  <si>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</si>
  <si>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</si>
  <si>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</si>
  <si>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</si>
  <si>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</si>
  <si>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</si>
  <si>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</si>
  <si>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</si>
  <si>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</si>
  <si>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</si>
  <si>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</si>
  <si>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</si>
  <si>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</si>
  <si>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</si>
  <si>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</si>
  <si>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</si>
  <si>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Air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</si>
  <si>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</si>
  <si>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</si>
  <si>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</si>
  <si>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</si>
  <si>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</si>
  <si>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</si>
  <si>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</si>
  <si>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</si>
  <si>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</si>
  <si>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</si>
  <si>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</si>
  <si>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</si>
  <si>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</si>
  <si>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</si>
  <si>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Charity</t>
  </si>
  <si>
    <t>Clothing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</si>
  <si>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</si>
  <si>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</si>
  <si>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</si>
  <si>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</si>
  <si>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</si>
  <si>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</si>
  <si>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</si>
  <si>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>Starting Balance</t>
  </si>
  <si>
    <t>Total Income</t>
  </si>
  <si>
    <t>Total Expenses</t>
  </si>
  <si>
    <t>Transfer From Savings</t>
  </si>
  <si>
    <t>Other</t>
  </si>
  <si>
    <t>Home Expenses</t>
  </si>
  <si>
    <t>Electricity</t>
  </si>
  <si>
    <t>Gas/Oil</t>
  </si>
  <si>
    <t>Water/Sewer/Trash</t>
  </si>
  <si>
    <t>Other Utilities</t>
  </si>
  <si>
    <t>Transportation Expenses</t>
  </si>
  <si>
    <t>Entertainment Expenses</t>
  </si>
  <si>
    <t>Health Expenses</t>
  </si>
  <si>
    <t>Recreation Expenses</t>
  </si>
  <si>
    <t>Personal Supplies</t>
  </si>
  <si>
    <t>Cleaning Services</t>
  </si>
  <si>
    <t>Salon/Barber</t>
  </si>
  <si>
    <t>Doctor/Dentist</t>
  </si>
  <si>
    <t>Emergency</t>
  </si>
  <si>
    <t>Car Tax/Insurance</t>
  </si>
  <si>
    <t>Children</t>
  </si>
  <si>
    <t>Medical</t>
  </si>
  <si>
    <t>School Tuition</t>
  </si>
  <si>
    <t>School Lunch</t>
  </si>
  <si>
    <t>School Supplies</t>
  </si>
  <si>
    <t>Babysitting</t>
  </si>
  <si>
    <t>Toys/Games</t>
  </si>
  <si>
    <t>Education</t>
  </si>
  <si>
    <t>Tuition</t>
  </si>
  <si>
    <t>Music Lessons</t>
  </si>
  <si>
    <t>Subscriptions</t>
  </si>
  <si>
    <t>College</t>
  </si>
  <si>
    <t>Emergency Fund</t>
  </si>
  <si>
    <t>Alimony/Child Support</t>
  </si>
  <si>
    <t>State/Local Taxes</t>
  </si>
  <si>
    <t>Legal Fees</t>
  </si>
  <si>
    <t xml:space="preserve">Other </t>
  </si>
  <si>
    <t>Business</t>
  </si>
  <si>
    <t>Deductible Expenses</t>
  </si>
  <si>
    <t>Non-Deductible Expenses</t>
  </si>
  <si>
    <t>Actual</t>
  </si>
  <si>
    <t>Budget</t>
  </si>
  <si>
    <t>Month</t>
  </si>
  <si>
    <t>Miscellaneous</t>
  </si>
  <si>
    <t>NET (Income less Expenses)</t>
  </si>
  <si>
    <t>Difference</t>
  </si>
  <si>
    <t>Refunds/Reimbursements</t>
  </si>
  <si>
    <t>Religious organizations</t>
  </si>
  <si>
    <t>Toys/Supplies</t>
  </si>
  <si>
    <t>Life</t>
  </si>
  <si>
    <t>Home Insurance</t>
  </si>
  <si>
    <t>Health Insurance</t>
  </si>
  <si>
    <t>Pets</t>
  </si>
  <si>
    <t>Monthly Budget Total</t>
  </si>
  <si>
    <t>Vacation Expenses</t>
  </si>
  <si>
    <t>End Balance</t>
  </si>
  <si>
    <t>Obligations &amp; Savings</t>
  </si>
  <si>
    <t>MONTHLY HOUSEHOLD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</si>
</sst>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[$-F800]dddd\,\ mmmm\ dd\,\ yyyy"/>
    <numFmt numFmtId="167" formatCode="#,##0_ ;[Red]\(\-#,##0\)"/>
    <numFmt numFmtId="168" formatCode="_-* #,##0.00_-;[Red]\(\-\ #,##0.00\);_-* &quot;-&quot;??_-;_-@_-"/>
    <numFmt numFmtId="169" formatCode="_-* #,##0_-;[Red]\(\-\ #,##0\);_-* &quot;-&quot;??_-;_-@_-"/>
    <numFmt numFmtId="170" formatCode="_-* #,##0.00_-;\(\-\ #,##0.00\);_-* &quot;-&quot;??_-;_-@_-"/>
  </numFmts>
  <fonts count="2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30"/>
      <color theme="7" tint="0.39998000860214233"/>
      <name val="BatangChe"/>
      <family val="3"/>
    </font>
    <font>
      <b/>
      <sz val="11"/>
      <color theme="1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9"/>
      <color indexed="9"/>
      <name val="Arial"/>
      <family val="2"/>
    </font>
    <font>
      <b/>
      <sz val="12"/>
      <color theme="5" tint="0.5999900102615356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1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18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medium">
        <color indexed="23"/>
      </top>
      <bottom/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/>
      <right/>
      <top style="thin">
        <color indexed="58"/>
      </top>
      <bottom style="thin">
        <color indexed="58"/>
      </bottom>
    </border>
    <border>
      <left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medium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1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167" fontId="3" fillId="2" borderId="0" xfId="16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0" fontId="0" fillId="0" borderId="1" xfId="0" applyNumberFormat="1" applyFont="1" applyFill="1" applyBorder="1" applyAlignment="1" applyProtection="1">
      <alignment vertical="center"/>
      <protection hidden="1" locked="0"/>
    </xf>
    <xf numFmtId="170" fontId="3" fillId="2" borderId="0" xfId="0" applyNumberFormat="1" applyFont="1" applyFill="1" applyBorder="1" applyAlignment="1" applyProtection="1">
      <alignment vertical="center"/>
      <protection hidden="1"/>
    </xf>
    <xf numFmtId="40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right" vertical="center"/>
    </xf>
    <xf numFmtId="40" fontId="0" fillId="0" borderId="2" xfId="0" applyNumberFormat="1" applyFont="1" applyFill="1" applyBorder="1" applyAlignment="1" applyProtection="1">
      <alignment vertical="center"/>
      <protection hidden="1" locked="0"/>
    </xf>
    <xf numFmtId="169" fontId="0" fillId="0" borderId="3" xfId="18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67" fontId="3" fillId="2" borderId="0" xfId="0" applyNumberFormat="1" applyFont="1" applyFill="1" applyAlignment="1" applyProtection="1">
      <alignment vertical="center"/>
      <protection locked="0"/>
    </xf>
    <xf numFmtId="40" fontId="0" fillId="0" borderId="4" xfId="0" applyNumberFormat="1" applyFont="1" applyFill="1" applyBorder="1" applyAlignment="1" applyProtection="1">
      <alignment vertical="center"/>
      <protection hidden="1" locked="0"/>
    </xf>
    <xf numFmtId="40" fontId="3" fillId="0" borderId="0" xfId="0" applyNumberFormat="1" applyFont="1" applyFill="1" applyBorder="1" applyAlignment="1" applyProtection="1">
      <alignment vertical="center"/>
      <protection hidden="1"/>
    </xf>
    <xf numFmtId="40" fontId="0" fillId="0" borderId="5" xfId="0" applyNumberFormat="1" applyFont="1" applyFill="1" applyBorder="1" applyAlignment="1" applyProtection="1">
      <alignment vertical="center"/>
      <protection hidden="1" locked="0"/>
    </xf>
    <xf numFmtId="0" fontId="6" fillId="0" borderId="0" xfId="0" applyFont="1" applyFill="1" applyBorder="1" applyAlignment="1">
      <alignment vertical="center"/>
    </xf>
    <xf numFmtId="168" fontId="3" fillId="2" borderId="0" xfId="0" applyNumberFormat="1" applyFont="1" applyFill="1" applyBorder="1" applyAlignment="1" applyProtection="1">
      <alignment vertical="center"/>
      <protection hidden="1"/>
    </xf>
    <xf numFmtId="40" fontId="0" fillId="0" borderId="5" xfId="0" applyNumberFormat="1" applyFont="1" applyFill="1" applyBorder="1" applyAlignment="1" applyProtection="1">
      <alignment vertical="center"/>
      <protection hidden="1"/>
    </xf>
    <xf numFmtId="40" fontId="0" fillId="0" borderId="2" xfId="0" applyNumberFormat="1" applyFont="1" applyFill="1" applyBorder="1" applyAlignment="1" applyProtection="1">
      <alignment vertical="center"/>
      <protection hidden="1"/>
    </xf>
    <xf numFmtId="40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6" xfId="18" applyNumberFormat="1" applyFont="1" applyFill="1" applyBorder="1" applyAlignment="1">
      <alignment vertical="center"/>
    </xf>
    <xf numFmtId="170" fontId="0" fillId="2" borderId="0" xfId="18" applyNumberFormat="1" applyFont="1" applyFill="1" applyBorder="1" applyAlignment="1">
      <alignment vertical="center"/>
    </xf>
    <xf numFmtId="4" fontId="0" fillId="0" borderId="4" xfId="18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14" fillId="3" borderId="7" xfId="0" applyFont="1" applyFill="1" applyBorder="1" applyAlignment="1" applyProtection="1">
      <alignment vertical="center"/>
      <protection hidden="1" locked="0"/>
    </xf>
    <xf numFmtId="0" fontId="14" fillId="3" borderId="8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167" fontId="9" fillId="4" borderId="9" xfId="16" applyNumberFormat="1" applyFont="1" applyFill="1" applyBorder="1" applyAlignment="1">
      <alignment horizontal="right" vertical="center"/>
    </xf>
    <xf numFmtId="167" fontId="3" fillId="4" borderId="9" xfId="0" applyNumberFormat="1" applyFont="1" applyFill="1" applyBorder="1" applyAlignment="1">
      <alignment vertical="center"/>
    </xf>
    <xf numFmtId="40" fontId="3" fillId="4" borderId="9" xfId="0" applyNumberFormat="1" applyFont="1" applyFill="1" applyBorder="1" applyAlignment="1" applyProtection="1">
      <alignment horizontal="left" vertical="center"/>
      <protection hidden="1"/>
    </xf>
    <xf numFmtId="168" fontId="3" fillId="4" borderId="9" xfId="0" applyNumberFormat="1" applyFont="1" applyFill="1" applyBorder="1" applyAlignment="1" applyProtection="1">
      <alignment vertical="center"/>
      <protection hidden="1"/>
    </xf>
    <xf numFmtId="168" fontId="3" fillId="4" borderId="9" xfId="0" applyNumberFormat="1" applyFont="1" applyFill="1" applyBorder="1" applyAlignment="1" applyProtection="1">
      <alignment vertical="center"/>
      <protection hidden="1" locked="0"/>
    </xf>
    <xf numFmtId="168" fontId="0" fillId="4" borderId="9" xfId="0" applyNumberFormat="1" applyFont="1" applyFill="1" applyBorder="1" applyAlignment="1">
      <alignment vertical="center"/>
    </xf>
    <xf numFmtId="43" fontId="0" fillId="4" borderId="9" xfId="0" applyNumberFormat="1" applyFont="1" applyFill="1" applyBorder="1" applyAlignment="1">
      <alignment vertical="center"/>
    </xf>
    <xf numFmtId="0" fontId="17" fillId="3" borderId="10" xfId="0" applyFont="1" applyFill="1" applyBorder="1" applyAlignment="1">
      <alignment horizontal="right" vertical="center"/>
    </xf>
    <xf numFmtId="40" fontId="17" fillId="3" borderId="11" xfId="0" applyNumberFormat="1" applyFont="1" applyFill="1" applyBorder="1" applyAlignment="1">
      <alignment horizontal="center" vertical="center"/>
    </xf>
    <xf numFmtId="0" fontId="15" fillId="5" borderId="12" xfId="0" applyFont="1" applyFill="1" applyBorder="1" applyAlignment="1" applyProtection="1">
      <alignment vertical="center"/>
      <protection hidden="1" locked="0"/>
    </xf>
    <xf numFmtId="40" fontId="18" fillId="5" borderId="13" xfId="0" applyNumberFormat="1" applyFont="1" applyFill="1" applyBorder="1" applyAlignment="1">
      <alignment horizontal="centerContinuous" vertical="center"/>
    </xf>
    <xf numFmtId="0" fontId="18" fillId="5" borderId="14" xfId="0" applyFont="1" applyFill="1" applyBorder="1" applyAlignment="1">
      <alignment horizontal="right" vertical="center"/>
    </xf>
    <xf numFmtId="40" fontId="16" fillId="6" borderId="9" xfId="0" applyNumberFormat="1" applyFont="1" applyFill="1" applyBorder="1" applyAlignment="1" applyProtection="1">
      <alignment horizontal="left" vertical="center"/>
      <protection hidden="1"/>
    </xf>
    <xf numFmtId="168" fontId="16" fillId="6" borderId="9" xfId="0" applyNumberFormat="1" applyFont="1" applyFill="1" applyBorder="1" applyAlignment="1" applyProtection="1">
      <alignment vertical="center"/>
      <protection hidden="1"/>
    </xf>
    <xf numFmtId="0" fontId="19" fillId="7" borderId="15" xfId="0" applyFont="1" applyFill="1" applyBorder="1" applyAlignment="1">
      <alignment horizontal="right" vertical="center"/>
    </xf>
    <xf numFmtId="0" fontId="2" fillId="7" borderId="0" xfId="20" applyFill="1" applyBorder="1" applyAlignment="1" applyProtection="1">
      <alignment vertical="center"/>
      <protection/>
    </xf>
    <xf numFmtId="0" fontId="3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167" fontId="3" fillId="2" borderId="16" xfId="16" applyNumberFormat="1" applyFont="1" applyFill="1" applyBorder="1" applyAlignment="1" applyProtection="1">
      <alignment horizontal="right" vertical="center"/>
      <protection locked="0"/>
    </xf>
    <xf numFmtId="166" fontId="20" fillId="0" borderId="7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ont>
        <b/>
        <i val="0"/>
        <color indexed="9"/>
        <condense val="0"/>
        <extend val="0"/>
      </font>
      <fill>
        <patternFill>
          <bgColor indexed="14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 tint="-0.04997999966144562"/>
      </font>
      <fill>
        <patternFill>
          <bgColor theme="6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FF0000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4"/>
    </mc:Choice>
    <mc:Fallback>
      <c:style val="1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75"/>
          <c:y val="0.02275"/>
          <c:w val="0.55025"/>
          <c:h val="0.8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Budget'!$B$4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('Household Budget'!$A$14,'Household Budget'!$A$30,'Household Budget'!$A$44,'Household Budget'!$A$53,'Household Budget'!$A$63,'Household Budget'!$F$72,'Household Budget'!$F$79,'Household Budget'!$A$75,'Household Budget'!$F$21,'Household Budget'!$F$11,'Household Budget'!$F$29,'Household Budget'!$F$39,'Household Budget'!$F$51,'Household Budget'!$F$59,'Household Budget'!$F$66)</c:f>
              <c:strCache/>
            </c:strRef>
          </c:cat>
          <c:val>
            <c:numRef>
              <c:f>('Household Budget'!$B$28,'Household Budget'!$B$42,'Household Budget'!$B$51,'Household Budget'!$B$61,'Household Budget'!$B$73,'Household Budget'!$G$77,'Household Budget'!$G$85,'Household Budget'!$B$87,'Household Budget'!$G$27,'Household Budget'!$G$19,'Household Budget'!$G$37,'Household Budget'!$G$49,'Household Budget'!$G$57,'Household Budget'!$G$64,'Household Budget'!$G$70)</c:f>
              <c:numCache/>
            </c:numRef>
          </c:val>
        </c:ser>
        <c:ser>
          <c:idx val="1"/>
          <c:order val="1"/>
          <c:tx>
            <c:strRef>
              <c:f>'Household Budget'!$C$4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('Household Budget'!$A$14,'Household Budget'!$A$30,'Household Budget'!$A$44,'Household Budget'!$A$53,'Household Budget'!$A$63,'Household Budget'!$F$72,'Household Budget'!$F$79,'Household Budget'!$A$75,'Household Budget'!$F$21,'Household Budget'!$F$11,'Household Budget'!$F$29,'Household Budget'!$F$39,'Household Budget'!$F$51,'Household Budget'!$F$59,'Household Budget'!$F$66)</c:f>
              <c:strCache/>
            </c:strRef>
          </c:cat>
          <c:val>
            <c:numRef>
              <c:f>('Household Budget'!$C$28,'Household Budget'!$C$42,'Household Budget'!$C$51,'Household Budget'!$C$61,'Household Budget'!$C$73,'Household Budget'!$H$77,'Household Budget'!$H$85,'Household Budget'!$C$87,'Household Budget'!$H$27,'Household Budget'!$H$19,'Household Budget'!$H$37,'Household Budget'!$H$49,'Household Budget'!$H$57,'Household Budget'!$H$64,'Household Budget'!$H$70)</c:f>
              <c:numCache/>
            </c:numRef>
          </c:val>
        </c:ser>
        <c:overlap val="-15"/>
        <c:gapWidth val="80"/>
        <c:axId val="1004607"/>
        <c:axId val="9041464"/>
      </c:barChart>
      <c:catAx>
        <c:axId val="10046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</c:scaling>
        <c:axPos val="b"/>
        <c:delete val="1"/>
        <c:majorTickMark val="out"/>
        <c:minorTickMark val="none"/>
        <c:tickLblPos val="nextTo"/>
        <c:crossAx val="10046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875"/>
          <c:y val="0.959"/>
          <c:w val="0.55525"/>
          <c:h val="0.03625"/>
        </c:manualLayout>
      </c:layout>
      <c:overlay val="0"/>
    </c:legend>
    <c:plotVisOnly val="1"/>
    <c:dispBlanksAs val="gap"/>
    <c:showDLblsOverMax val="0"/>
  </c:chart>
  <c:spPr>
    <a:ln w="28575">
      <a:solid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2</xdr:row>
      <xdr:rowOff>190500</xdr:rowOff>
    </xdr:from>
    <xdr:to>
      <xdr:col>15</xdr:col>
      <xdr:colOff>561975</xdr:colOff>
      <xdr:row>31</xdr:row>
      <xdr:rowOff>123825</xdr:rowOff>
    </xdr:to>
    <xdr:graphicFrame macro="">
      <xdr:nvGraphicFramePr>
        <xdr:cNvPr id="2101" name="Chart 4"/>
        <xdr:cNvGraphicFramePr/>
      </xdr:nvGraphicFramePr>
      <xdr:xfrm>
        <a:off x="9124950" y="1076325"/>
        <a:ext cx="3705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9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7.7109375" style="1" customWidth="1"/>
    <col min="2" max="2" width="12.00390625" style="1" customWidth="1"/>
    <col min="3" max="4" width="12.140625" style="1" customWidth="1"/>
    <col min="5" max="5" width="1.7109375" style="1" customWidth="1"/>
    <col min="6" max="6" width="27.7109375" style="1" customWidth="1"/>
    <col min="7" max="7" width="11.421875" style="1" customWidth="1"/>
    <col min="8" max="8" width="11.00390625" style="1" customWidth="1"/>
    <col min="9" max="9" width="13.28125" style="1" customWidth="1"/>
    <col min="10" max="16384" width="9.140625" style="1" customWidth="1"/>
  </cols>
  <sheetData>
    <row r="1" spans="1:16" ht="52.5" customHeight="1">
      <c r="A1" s="60" t="s">
        <v>113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7" customFormat="1" ht="17.65" customHeight="1">
      <c r="A2" s="52"/>
      <c r="B2" s="53"/>
      <c r="C2" s="54"/>
      <c r="D2" s="54"/>
      <c r="E2" s="55"/>
      <c r="F2" s="54"/>
      <c r="G2" s="54"/>
      <c r="H2" s="54"/>
      <c r="I2" s="54"/>
      <c r="J2" s="53"/>
      <c r="K2" s="54"/>
      <c r="L2" s="54"/>
      <c r="M2" s="51" t="s">
        <v>98</v>
      </c>
      <c r="N2" s="57">
        <v>42521</v>
      </c>
      <c r="O2" s="58"/>
      <c r="P2" s="59"/>
    </row>
    <row r="3" s="7" customFormat="1" ht="17.65" customHeight="1">
      <c r="A3" s="8"/>
    </row>
    <row r="4" spans="1:9" s="9" customFormat="1" ht="17.65" customHeight="1">
      <c r="A4" s="46" t="s">
        <v>0</v>
      </c>
      <c r="B4" s="47" t="s">
        <v>97</v>
      </c>
      <c r="C4" s="47" t="s">
        <v>96</v>
      </c>
      <c r="D4" s="48" t="s">
        <v>101</v>
      </c>
      <c r="F4" s="34" t="s">
        <v>109</v>
      </c>
      <c r="G4" s="45" t="s">
        <v>97</v>
      </c>
      <c r="H4" s="45" t="s">
        <v>96</v>
      </c>
      <c r="I4" s="44" t="s">
        <v>101</v>
      </c>
    </row>
    <row r="5" spans="1:9" s="7" customFormat="1" ht="17.65" customHeight="1">
      <c r="A5" s="30" t="s">
        <v>1</v>
      </c>
      <c r="B5" s="10">
        <v>2000</v>
      </c>
      <c r="C5" s="10">
        <v>2500</v>
      </c>
      <c r="D5" s="11">
        <f>C5-B5</f>
        <v>500</v>
      </c>
      <c r="F5" s="5" t="s">
        <v>56</v>
      </c>
      <c r="G5" s="15">
        <v>-1000</v>
      </c>
      <c r="H5" s="16"/>
      <c r="I5" s="17"/>
    </row>
    <row r="6" spans="1:9" s="7" customFormat="1" ht="17.65" customHeight="1">
      <c r="A6" s="30" t="s">
        <v>2</v>
      </c>
      <c r="B6" s="14"/>
      <c r="C6" s="14"/>
      <c r="D6" s="11">
        <f aca="true" t="shared" si="0" ref="D6:D11">C6-B6</f>
        <v>0</v>
      </c>
      <c r="F6" s="5" t="s">
        <v>57</v>
      </c>
      <c r="G6" s="6">
        <f>B12</f>
        <v>2000</v>
      </c>
      <c r="H6" s="6">
        <f>C12</f>
        <v>2500</v>
      </c>
      <c r="I6" s="18">
        <f>H6-G6</f>
        <v>500</v>
      </c>
    </row>
    <row r="7" spans="1:9" s="7" customFormat="1" ht="17.65" customHeight="1">
      <c r="A7" s="30" t="s">
        <v>102</v>
      </c>
      <c r="B7" s="14"/>
      <c r="C7" s="14"/>
      <c r="D7" s="11">
        <f t="shared" si="0"/>
        <v>0</v>
      </c>
      <c r="F7" s="5" t="s">
        <v>58</v>
      </c>
      <c r="G7" s="6">
        <f>B28+B42+B51+B61+B73+G19+G77+G37+G49+B87+G27+G57+G70+G64+G85</f>
        <v>1720</v>
      </c>
      <c r="H7" s="6">
        <f>C28+C42+C51+C61+C73+H19+H77+H37+H49+C87+H27+H57+H70+H64+H85</f>
        <v>1675</v>
      </c>
      <c r="I7" s="18">
        <f>G7-H7</f>
        <v>45</v>
      </c>
    </row>
    <row r="8" spans="1:9" s="7" customFormat="1" ht="17.65" customHeight="1" thickBot="1">
      <c r="A8" s="30" t="s">
        <v>59</v>
      </c>
      <c r="B8" s="14"/>
      <c r="C8" s="14"/>
      <c r="D8" s="11">
        <f t="shared" si="0"/>
        <v>0</v>
      </c>
      <c r="F8" s="5" t="s">
        <v>100</v>
      </c>
      <c r="G8" s="6">
        <f>G6-G7</f>
        <v>280</v>
      </c>
      <c r="H8" s="56">
        <f>H6-H7</f>
        <v>825</v>
      </c>
      <c r="I8" s="18">
        <f>G8-H8</f>
        <v>-545</v>
      </c>
    </row>
    <row r="9" spans="1:9" s="7" customFormat="1" ht="17.65" customHeight="1">
      <c r="A9" s="30" t="s">
        <v>60</v>
      </c>
      <c r="B9" s="14"/>
      <c r="C9" s="14"/>
      <c r="D9" s="11">
        <f t="shared" si="0"/>
        <v>0</v>
      </c>
      <c r="F9" s="36" t="s">
        <v>111</v>
      </c>
      <c r="G9" s="37">
        <f>G6-G7+G5</f>
        <v>-720</v>
      </c>
      <c r="H9" s="37">
        <f>G5+H6-H7</f>
        <v>-175</v>
      </c>
      <c r="I9" s="38">
        <f>G9-H9</f>
        <v>-545</v>
      </c>
    </row>
    <row r="10" spans="1:9" s="7" customFormat="1" ht="17.65" customHeight="1">
      <c r="A10" s="30" t="s">
        <v>60</v>
      </c>
      <c r="B10" s="14"/>
      <c r="C10" s="14"/>
      <c r="D10" s="11">
        <f t="shared" si="0"/>
        <v>0</v>
      </c>
      <c r="G10" s="12"/>
      <c r="H10" s="12"/>
      <c r="I10" s="13"/>
    </row>
    <row r="11" spans="1:9" s="7" customFormat="1" ht="17.65" customHeight="1" thickBot="1">
      <c r="A11" s="30" t="s">
        <v>60</v>
      </c>
      <c r="B11" s="19"/>
      <c r="C11" s="19"/>
      <c r="D11" s="11">
        <f t="shared" si="0"/>
        <v>0</v>
      </c>
      <c r="F11" s="33" t="s">
        <v>110</v>
      </c>
      <c r="G11" s="45" t="s">
        <v>97</v>
      </c>
      <c r="H11" s="45" t="s">
        <v>96</v>
      </c>
      <c r="I11" s="44" t="s">
        <v>101</v>
      </c>
    </row>
    <row r="12" spans="1:9" s="7" customFormat="1" ht="17.65" customHeight="1">
      <c r="A12" s="49" t="str">
        <f>"Total "&amp;A4</f>
        <v>Total Income</v>
      </c>
      <c r="B12" s="50">
        <f>SUM(B5:B11)</f>
        <v>2000</v>
      </c>
      <c r="C12" s="50">
        <f>SUM(C5:C11)</f>
        <v>2500</v>
      </c>
      <c r="D12" s="50">
        <f>SUM(D5:D11)</f>
        <v>500</v>
      </c>
      <c r="F12" s="30" t="s">
        <v>32</v>
      </c>
      <c r="G12" s="21"/>
      <c r="H12" s="21"/>
      <c r="I12" s="11">
        <f aca="true" t="shared" si="1" ref="I12:I18">G12-H12</f>
        <v>0</v>
      </c>
    </row>
    <row r="13" spans="1:9" s="7" customFormat="1" ht="17.65" customHeight="1">
      <c r="A13" s="20"/>
      <c r="B13" s="20"/>
      <c r="C13" s="20"/>
      <c r="D13" s="20"/>
      <c r="F13" s="30" t="s">
        <v>33</v>
      </c>
      <c r="G13" s="14">
        <v>150</v>
      </c>
      <c r="H13" s="14">
        <v>100</v>
      </c>
      <c r="I13" s="11">
        <f t="shared" si="1"/>
        <v>50</v>
      </c>
    </row>
    <row r="14" spans="1:9" s="9" customFormat="1" ht="17.65" customHeight="1">
      <c r="A14" s="33" t="s">
        <v>61</v>
      </c>
      <c r="B14" s="45" t="s">
        <v>97</v>
      </c>
      <c r="C14" s="45" t="s">
        <v>96</v>
      </c>
      <c r="D14" s="44" t="s">
        <v>101</v>
      </c>
      <c r="F14" s="30" t="s">
        <v>34</v>
      </c>
      <c r="G14" s="14"/>
      <c r="H14" s="14"/>
      <c r="I14" s="11">
        <f t="shared" si="1"/>
        <v>0</v>
      </c>
    </row>
    <row r="15" spans="1:9" s="7" customFormat="1" ht="17.65" customHeight="1">
      <c r="A15" s="30" t="s">
        <v>3</v>
      </c>
      <c r="B15" s="21">
        <v>200</v>
      </c>
      <c r="C15" s="21">
        <v>180</v>
      </c>
      <c r="D15" s="11">
        <f aca="true" t="shared" si="2" ref="D15:D27">B15-C15</f>
        <v>20</v>
      </c>
      <c r="F15" s="30" t="s">
        <v>35</v>
      </c>
      <c r="G15" s="14"/>
      <c r="H15" s="14"/>
      <c r="I15" s="11">
        <f t="shared" si="1"/>
        <v>0</v>
      </c>
    </row>
    <row r="16" spans="1:9" s="7" customFormat="1" ht="17.65" customHeight="1">
      <c r="A16" s="30" t="s">
        <v>62</v>
      </c>
      <c r="B16" s="14"/>
      <c r="C16" s="14"/>
      <c r="D16" s="11">
        <f t="shared" si="2"/>
        <v>0</v>
      </c>
      <c r="F16" s="30" t="s">
        <v>36</v>
      </c>
      <c r="G16" s="14"/>
      <c r="H16" s="14"/>
      <c r="I16" s="11">
        <f t="shared" si="1"/>
        <v>0</v>
      </c>
    </row>
    <row r="17" spans="1:9" s="7" customFormat="1" ht="17.65" customHeight="1">
      <c r="A17" s="30" t="s">
        <v>63</v>
      </c>
      <c r="B17" s="14"/>
      <c r="C17" s="14"/>
      <c r="D17" s="11">
        <f t="shared" si="2"/>
        <v>0</v>
      </c>
      <c r="F17" s="30" t="s">
        <v>37</v>
      </c>
      <c r="G17" s="14"/>
      <c r="H17" s="14"/>
      <c r="I17" s="11">
        <f t="shared" si="1"/>
        <v>0</v>
      </c>
    </row>
    <row r="18" spans="1:9" s="7" customFormat="1" ht="17.65" customHeight="1" thickBot="1">
      <c r="A18" s="30" t="s">
        <v>64</v>
      </c>
      <c r="B18" s="14"/>
      <c r="C18" s="14"/>
      <c r="D18" s="11">
        <f t="shared" si="2"/>
        <v>0</v>
      </c>
      <c r="F18" s="30" t="s">
        <v>60</v>
      </c>
      <c r="G18" s="19"/>
      <c r="H18" s="19"/>
      <c r="I18" s="11">
        <f t="shared" si="1"/>
        <v>0</v>
      </c>
    </row>
    <row r="19" spans="1:9" s="7" customFormat="1" ht="17.65" customHeight="1">
      <c r="A19" s="30" t="s">
        <v>65</v>
      </c>
      <c r="B19" s="14"/>
      <c r="C19" s="14"/>
      <c r="D19" s="11">
        <f t="shared" si="2"/>
        <v>0</v>
      </c>
      <c r="F19" s="39" t="str">
        <f>"Total "&amp;F11</f>
        <v>Total Vacation Expenses</v>
      </c>
      <c r="G19" s="40">
        <f>SUM(G12:G18)</f>
        <v>150</v>
      </c>
      <c r="H19" s="40">
        <f>SUM(H12:H18)</f>
        <v>100</v>
      </c>
      <c r="I19" s="40">
        <f>SUM(I12:I18)</f>
        <v>50</v>
      </c>
    </row>
    <row r="20" spans="1:4" s="7" customFormat="1" ht="17.65" customHeight="1">
      <c r="A20" s="30" t="s">
        <v>4</v>
      </c>
      <c r="B20" s="14"/>
      <c r="C20" s="14"/>
      <c r="D20" s="11">
        <f t="shared" si="2"/>
        <v>0</v>
      </c>
    </row>
    <row r="21" spans="1:9" s="7" customFormat="1" ht="17.65" customHeight="1">
      <c r="A21" s="30" t="s">
        <v>5</v>
      </c>
      <c r="B21" s="14"/>
      <c r="C21" s="14"/>
      <c r="D21" s="11">
        <f t="shared" si="2"/>
        <v>0</v>
      </c>
      <c r="F21" s="33" t="s">
        <v>83</v>
      </c>
      <c r="G21" s="45" t="s">
        <v>97</v>
      </c>
      <c r="H21" s="45" t="s">
        <v>96</v>
      </c>
      <c r="I21" s="44" t="s">
        <v>101</v>
      </c>
    </row>
    <row r="22" spans="1:9" s="7" customFormat="1" ht="17.65" customHeight="1">
      <c r="A22" s="30" t="s">
        <v>6</v>
      </c>
      <c r="B22" s="14"/>
      <c r="C22" s="14"/>
      <c r="D22" s="11">
        <f t="shared" si="2"/>
        <v>0</v>
      </c>
      <c r="F22" s="30" t="s">
        <v>84</v>
      </c>
      <c r="G22" s="21">
        <v>150</v>
      </c>
      <c r="H22" s="21">
        <v>110</v>
      </c>
      <c r="I22" s="11">
        <f>G22-H22</f>
        <v>40</v>
      </c>
    </row>
    <row r="23" spans="1:9" s="7" customFormat="1" ht="17.65" customHeight="1">
      <c r="A23" s="30" t="s">
        <v>7</v>
      </c>
      <c r="B23" s="14"/>
      <c r="C23" s="14"/>
      <c r="D23" s="11">
        <f t="shared" si="2"/>
        <v>0</v>
      </c>
      <c r="F23" s="30" t="s">
        <v>49</v>
      </c>
      <c r="G23" s="14"/>
      <c r="H23" s="14"/>
      <c r="I23" s="11">
        <f>G23-H23</f>
        <v>0</v>
      </c>
    </row>
    <row r="24" spans="1:9" s="7" customFormat="1" ht="17.65" customHeight="1">
      <c r="A24" s="30" t="s">
        <v>8</v>
      </c>
      <c r="B24" s="14"/>
      <c r="C24" s="14"/>
      <c r="D24" s="11">
        <f t="shared" si="2"/>
        <v>0</v>
      </c>
      <c r="F24" s="30" t="s">
        <v>85</v>
      </c>
      <c r="G24" s="14"/>
      <c r="H24" s="14"/>
      <c r="I24" s="11">
        <f>G24-H24</f>
        <v>0</v>
      </c>
    </row>
    <row r="25" spans="1:9" s="7" customFormat="1" ht="17.65" customHeight="1">
      <c r="A25" s="30" t="s">
        <v>9</v>
      </c>
      <c r="B25" s="14"/>
      <c r="C25" s="14"/>
      <c r="D25" s="11">
        <f t="shared" si="2"/>
        <v>0</v>
      </c>
      <c r="F25" s="30" t="s">
        <v>60</v>
      </c>
      <c r="G25" s="14"/>
      <c r="H25" s="14"/>
      <c r="I25" s="11">
        <f>G25-H25</f>
        <v>0</v>
      </c>
    </row>
    <row r="26" spans="1:9" s="7" customFormat="1" ht="17.65" customHeight="1" thickBot="1">
      <c r="A26" s="30" t="s">
        <v>60</v>
      </c>
      <c r="B26" s="14"/>
      <c r="C26" s="14"/>
      <c r="D26" s="11">
        <f t="shared" si="2"/>
        <v>0</v>
      </c>
      <c r="F26" s="30" t="s">
        <v>60</v>
      </c>
      <c r="G26" s="19"/>
      <c r="H26" s="19"/>
      <c r="I26" s="11">
        <f>G26-H26</f>
        <v>0</v>
      </c>
    </row>
    <row r="27" spans="1:9" s="7" customFormat="1" ht="17.65" customHeight="1" thickBot="1">
      <c r="A27" s="30" t="s">
        <v>60</v>
      </c>
      <c r="B27" s="19"/>
      <c r="C27" s="19"/>
      <c r="D27" s="11">
        <f t="shared" si="2"/>
        <v>0</v>
      </c>
      <c r="F27" s="39" t="str">
        <f>"Total "&amp;F21</f>
        <v>Total Education</v>
      </c>
      <c r="G27" s="41">
        <f>SUM(G22:G26)</f>
        <v>150</v>
      </c>
      <c r="H27" s="41">
        <f>SUM(H22:H26)</f>
        <v>110</v>
      </c>
      <c r="I27" s="41">
        <f>SUM(I22:I26)</f>
        <v>40</v>
      </c>
    </row>
    <row r="28" spans="1:4" s="7" customFormat="1" ht="17.65" customHeight="1">
      <c r="A28" s="39" t="str">
        <f>"Total "&amp;A14</f>
        <v>Total Home Expenses</v>
      </c>
      <c r="B28" s="40">
        <f>SUM(B15:B27)</f>
        <v>200</v>
      </c>
      <c r="C28" s="40">
        <f>SUM(C15:C27)</f>
        <v>180</v>
      </c>
      <c r="D28" s="40">
        <f>SUM(D15:D27)</f>
        <v>20</v>
      </c>
    </row>
    <row r="29" spans="1:9" s="7" customFormat="1" ht="17.65" customHeight="1">
      <c r="A29" s="22"/>
      <c r="B29" s="22"/>
      <c r="C29" s="22"/>
      <c r="D29" s="22"/>
      <c r="F29" s="33" t="s">
        <v>86</v>
      </c>
      <c r="G29" s="45" t="s">
        <v>97</v>
      </c>
      <c r="H29" s="45" t="s">
        <v>96</v>
      </c>
      <c r="I29" s="44" t="s">
        <v>101</v>
      </c>
    </row>
    <row r="30" spans="1:9" s="9" customFormat="1" ht="17.65" customHeight="1">
      <c r="A30" s="33" t="s">
        <v>10</v>
      </c>
      <c r="B30" s="45" t="s">
        <v>97</v>
      </c>
      <c r="C30" s="45" t="s">
        <v>96</v>
      </c>
      <c r="D30" s="44" t="s">
        <v>101</v>
      </c>
      <c r="F30" s="30" t="s">
        <v>42</v>
      </c>
      <c r="G30" s="21">
        <v>20</v>
      </c>
      <c r="H30" s="21">
        <v>15</v>
      </c>
      <c r="I30" s="11">
        <f aca="true" t="shared" si="3" ref="I30:I36">G30-H30</f>
        <v>5</v>
      </c>
    </row>
    <row r="31" spans="1:9" s="7" customFormat="1" ht="17.65" customHeight="1">
      <c r="A31" s="30" t="s">
        <v>11</v>
      </c>
      <c r="B31" s="21">
        <v>250</v>
      </c>
      <c r="C31" s="21">
        <v>210</v>
      </c>
      <c r="D31" s="23">
        <f aca="true" t="shared" si="4" ref="D31:D41">B31-C31</f>
        <v>40</v>
      </c>
      <c r="F31" s="30" t="s">
        <v>43</v>
      </c>
      <c r="G31" s="14"/>
      <c r="H31" s="14"/>
      <c r="I31" s="11">
        <f t="shared" si="3"/>
        <v>0</v>
      </c>
    </row>
    <row r="32" spans="1:9" s="7" customFormat="1" ht="17.65" customHeight="1">
      <c r="A32" s="30" t="s">
        <v>70</v>
      </c>
      <c r="B32" s="14"/>
      <c r="C32" s="14"/>
      <c r="D32" s="11">
        <f t="shared" si="4"/>
        <v>0</v>
      </c>
      <c r="F32" s="30" t="s">
        <v>44</v>
      </c>
      <c r="G32" s="14"/>
      <c r="H32" s="14"/>
      <c r="I32" s="11">
        <f t="shared" si="3"/>
        <v>0</v>
      </c>
    </row>
    <row r="33" spans="1:9" s="7" customFormat="1" ht="17.65" customHeight="1">
      <c r="A33" s="30" t="s">
        <v>12</v>
      </c>
      <c r="B33" s="14"/>
      <c r="C33" s="14"/>
      <c r="D33" s="11">
        <f t="shared" si="4"/>
        <v>0</v>
      </c>
      <c r="F33" s="30" t="s">
        <v>45</v>
      </c>
      <c r="G33" s="14"/>
      <c r="H33" s="14"/>
      <c r="I33" s="11">
        <f t="shared" si="3"/>
        <v>0</v>
      </c>
    </row>
    <row r="34" spans="1:9" s="7" customFormat="1" ht="17.65" customHeight="1">
      <c r="A34" s="30" t="s">
        <v>48</v>
      </c>
      <c r="B34" s="14"/>
      <c r="C34" s="14"/>
      <c r="D34" s="11">
        <f t="shared" si="4"/>
        <v>0</v>
      </c>
      <c r="F34" s="30" t="s">
        <v>46</v>
      </c>
      <c r="G34" s="14"/>
      <c r="H34" s="14"/>
      <c r="I34" s="11">
        <f t="shared" si="3"/>
        <v>0</v>
      </c>
    </row>
    <row r="35" spans="1:9" s="7" customFormat="1" ht="17.65" customHeight="1">
      <c r="A35" s="30" t="s">
        <v>71</v>
      </c>
      <c r="B35" s="14"/>
      <c r="C35" s="14"/>
      <c r="D35" s="11">
        <f t="shared" si="4"/>
        <v>0</v>
      </c>
      <c r="F35" s="30" t="s">
        <v>103</v>
      </c>
      <c r="G35" s="14"/>
      <c r="H35" s="14"/>
      <c r="I35" s="11">
        <f t="shared" si="3"/>
        <v>0</v>
      </c>
    </row>
    <row r="36" spans="1:9" s="7" customFormat="1" ht="17.65" customHeight="1" thickBot="1">
      <c r="A36" s="30" t="s">
        <v>72</v>
      </c>
      <c r="B36" s="14"/>
      <c r="C36" s="14"/>
      <c r="D36" s="11">
        <f t="shared" si="4"/>
        <v>0</v>
      </c>
      <c r="F36" s="30" t="s">
        <v>47</v>
      </c>
      <c r="G36" s="19"/>
      <c r="H36" s="19"/>
      <c r="I36" s="11">
        <f t="shared" si="3"/>
        <v>0</v>
      </c>
    </row>
    <row r="37" spans="1:9" s="7" customFormat="1" ht="17.65" customHeight="1">
      <c r="A37" s="30" t="s">
        <v>13</v>
      </c>
      <c r="B37" s="14"/>
      <c r="C37" s="14"/>
      <c r="D37" s="11">
        <f t="shared" si="4"/>
        <v>0</v>
      </c>
      <c r="F37" s="39" t="str">
        <f>"Total "&amp;F29</f>
        <v>Total Subscriptions</v>
      </c>
      <c r="G37" s="40">
        <f>SUM(G30:G36)</f>
        <v>20</v>
      </c>
      <c r="H37" s="40">
        <f>SUM(H30:H36)</f>
        <v>15</v>
      </c>
      <c r="I37" s="40">
        <f>SUM(I30:I36)</f>
        <v>5</v>
      </c>
    </row>
    <row r="38" spans="1:4" s="7" customFormat="1" ht="17.65" customHeight="1">
      <c r="A38" s="30" t="s">
        <v>14</v>
      </c>
      <c r="B38" s="14"/>
      <c r="C38" s="14"/>
      <c r="D38" s="11">
        <f t="shared" si="4"/>
        <v>0</v>
      </c>
    </row>
    <row r="39" spans="1:9" s="7" customFormat="1" ht="17.65" customHeight="1">
      <c r="A39" s="30" t="s">
        <v>15</v>
      </c>
      <c r="B39" s="14"/>
      <c r="C39" s="14"/>
      <c r="D39" s="11">
        <f t="shared" si="4"/>
        <v>0</v>
      </c>
      <c r="F39" s="33" t="s">
        <v>76</v>
      </c>
      <c r="G39" s="45" t="s">
        <v>97</v>
      </c>
      <c r="H39" s="45" t="s">
        <v>96</v>
      </c>
      <c r="I39" s="44" t="s">
        <v>101</v>
      </c>
    </row>
    <row r="40" spans="1:9" s="7" customFormat="1" ht="17.65" customHeight="1">
      <c r="A40" s="30" t="s">
        <v>60</v>
      </c>
      <c r="B40" s="14"/>
      <c r="C40" s="14"/>
      <c r="D40" s="11">
        <f t="shared" si="4"/>
        <v>0</v>
      </c>
      <c r="F40" s="30" t="s">
        <v>77</v>
      </c>
      <c r="G40" s="21"/>
      <c r="H40" s="21"/>
      <c r="I40" s="11">
        <f aca="true" t="shared" si="5" ref="I40:I48">G40-H40</f>
        <v>0</v>
      </c>
    </row>
    <row r="41" spans="1:9" s="7" customFormat="1" ht="17.65" customHeight="1" thickBot="1">
      <c r="A41" s="30" t="s">
        <v>60</v>
      </c>
      <c r="B41" s="19"/>
      <c r="C41" s="19"/>
      <c r="D41" s="11">
        <f t="shared" si="4"/>
        <v>0</v>
      </c>
      <c r="F41" s="30" t="s">
        <v>48</v>
      </c>
      <c r="G41" s="14">
        <v>150</v>
      </c>
      <c r="H41" s="14">
        <v>220</v>
      </c>
      <c r="I41" s="11">
        <f t="shared" si="5"/>
        <v>-70</v>
      </c>
    </row>
    <row r="42" spans="1:9" s="7" customFormat="1" ht="17.65" customHeight="1">
      <c r="A42" s="39" t="str">
        <f>"Total "&amp;A30</f>
        <v>Total Daily living</v>
      </c>
      <c r="B42" s="40">
        <f>SUM(B31:B41)</f>
        <v>250</v>
      </c>
      <c r="C42" s="40">
        <f>SUM(C31:C41)</f>
        <v>210</v>
      </c>
      <c r="D42" s="40">
        <f>SUM(D31:D41)</f>
        <v>40</v>
      </c>
      <c r="F42" s="30" t="s">
        <v>78</v>
      </c>
      <c r="G42" s="14"/>
      <c r="H42" s="14"/>
      <c r="I42" s="11">
        <f t="shared" si="5"/>
        <v>0</v>
      </c>
    </row>
    <row r="43" spans="1:9" s="7" customFormat="1" ht="17.65" customHeight="1">
      <c r="A43" s="22"/>
      <c r="B43" s="22"/>
      <c r="C43" s="22"/>
      <c r="D43" s="22"/>
      <c r="F43" s="30" t="s">
        <v>79</v>
      </c>
      <c r="G43" s="14"/>
      <c r="H43" s="14"/>
      <c r="I43" s="11">
        <f t="shared" si="5"/>
        <v>0</v>
      </c>
    </row>
    <row r="44" spans="1:9" s="9" customFormat="1" ht="17.65" customHeight="1">
      <c r="A44" s="33" t="s">
        <v>66</v>
      </c>
      <c r="B44" s="45" t="s">
        <v>97</v>
      </c>
      <c r="C44" s="45" t="s">
        <v>96</v>
      </c>
      <c r="D44" s="44" t="s">
        <v>101</v>
      </c>
      <c r="F44" s="30" t="s">
        <v>80</v>
      </c>
      <c r="G44" s="14"/>
      <c r="H44" s="14"/>
      <c r="I44" s="11">
        <f t="shared" si="5"/>
        <v>0</v>
      </c>
    </row>
    <row r="45" spans="1:9" s="7" customFormat="1" ht="17.65" customHeight="1">
      <c r="A45" s="30" t="s">
        <v>16</v>
      </c>
      <c r="B45" s="21">
        <v>100</v>
      </c>
      <c r="C45" s="21">
        <v>90</v>
      </c>
      <c r="D45" s="11">
        <f aca="true" t="shared" si="6" ref="D45:D50">B45-C45</f>
        <v>10</v>
      </c>
      <c r="F45" s="30" t="s">
        <v>81</v>
      </c>
      <c r="G45" s="14"/>
      <c r="H45" s="14"/>
      <c r="I45" s="11">
        <f t="shared" si="5"/>
        <v>0</v>
      </c>
    </row>
    <row r="46" spans="1:9" s="7" customFormat="1" ht="17.65" customHeight="1">
      <c r="A46" s="30" t="s">
        <v>18</v>
      </c>
      <c r="B46" s="14"/>
      <c r="C46" s="14"/>
      <c r="D46" s="11">
        <f t="shared" si="6"/>
        <v>0</v>
      </c>
      <c r="F46" s="30" t="s">
        <v>82</v>
      </c>
      <c r="G46" s="14"/>
      <c r="H46" s="14"/>
      <c r="I46" s="11">
        <f t="shared" si="5"/>
        <v>0</v>
      </c>
    </row>
    <row r="47" spans="1:9" s="7" customFormat="1" ht="17.65" customHeight="1">
      <c r="A47" s="30" t="s">
        <v>19</v>
      </c>
      <c r="B47" s="14"/>
      <c r="C47" s="14"/>
      <c r="D47" s="11">
        <f t="shared" si="6"/>
        <v>0</v>
      </c>
      <c r="F47" s="30" t="s">
        <v>60</v>
      </c>
      <c r="G47" s="14"/>
      <c r="H47" s="14"/>
      <c r="I47" s="11">
        <f t="shared" si="5"/>
        <v>0</v>
      </c>
    </row>
    <row r="48" spans="1:9" s="7" customFormat="1" ht="17.65" customHeight="1" thickBot="1">
      <c r="A48" s="30" t="s">
        <v>20</v>
      </c>
      <c r="B48" s="14"/>
      <c r="C48" s="14"/>
      <c r="D48" s="11">
        <f t="shared" si="6"/>
        <v>0</v>
      </c>
      <c r="F48" s="30" t="s">
        <v>60</v>
      </c>
      <c r="G48" s="19"/>
      <c r="H48" s="19"/>
      <c r="I48" s="11">
        <f t="shared" si="5"/>
        <v>0</v>
      </c>
    </row>
    <row r="49" spans="1:9" s="7" customFormat="1" ht="17.65" customHeight="1">
      <c r="A49" s="30" t="s">
        <v>21</v>
      </c>
      <c r="B49" s="14"/>
      <c r="C49" s="14"/>
      <c r="D49" s="11">
        <f t="shared" si="6"/>
        <v>0</v>
      </c>
      <c r="F49" s="39" t="str">
        <f>"Total "&amp;F39</f>
        <v>Total Children</v>
      </c>
      <c r="G49" s="40">
        <f>SUM(G40:G48)</f>
        <v>150</v>
      </c>
      <c r="H49" s="40">
        <f>SUM(H40:H48)</f>
        <v>220</v>
      </c>
      <c r="I49" s="40">
        <f>SUM(I40:I48)</f>
        <v>-70</v>
      </c>
    </row>
    <row r="50" spans="1:4" s="7" customFormat="1" ht="17.65" customHeight="1" thickBot="1">
      <c r="A50" s="30" t="s">
        <v>60</v>
      </c>
      <c r="B50" s="19"/>
      <c r="C50" s="19"/>
      <c r="D50" s="11">
        <f t="shared" si="6"/>
        <v>0</v>
      </c>
    </row>
    <row r="51" spans="1:9" s="7" customFormat="1" ht="17.65" customHeight="1">
      <c r="A51" s="39" t="str">
        <f>"Total "&amp;A44</f>
        <v>Total Transportation Expenses</v>
      </c>
      <c r="B51" s="40">
        <f>SUM(B45:B50)</f>
        <v>100</v>
      </c>
      <c r="C51" s="40">
        <f>SUM(C45:C50)</f>
        <v>90</v>
      </c>
      <c r="D51" s="40">
        <f>SUM(D45:D50)</f>
        <v>10</v>
      </c>
      <c r="F51" s="33" t="s">
        <v>93</v>
      </c>
      <c r="G51" s="45" t="s">
        <v>97</v>
      </c>
      <c r="H51" s="45" t="s">
        <v>96</v>
      </c>
      <c r="I51" s="44" t="s">
        <v>101</v>
      </c>
    </row>
    <row r="52" spans="6:9" s="7" customFormat="1" ht="17.65" customHeight="1">
      <c r="F52" s="30" t="s">
        <v>94</v>
      </c>
      <c r="G52" s="21">
        <v>100</v>
      </c>
      <c r="H52" s="21">
        <v>100</v>
      </c>
      <c r="I52" s="11">
        <f>G52-H52</f>
        <v>0</v>
      </c>
    </row>
    <row r="53" spans="1:9" s="7" customFormat="1" ht="17.65" customHeight="1">
      <c r="A53" s="33" t="s">
        <v>67</v>
      </c>
      <c r="B53" s="45" t="s">
        <v>97</v>
      </c>
      <c r="C53" s="45" t="s">
        <v>96</v>
      </c>
      <c r="D53" s="44" t="s">
        <v>101</v>
      </c>
      <c r="F53" s="30" t="s">
        <v>95</v>
      </c>
      <c r="G53" s="14"/>
      <c r="H53" s="14"/>
      <c r="I53" s="11">
        <f>G53-H53</f>
        <v>0</v>
      </c>
    </row>
    <row r="54" spans="1:9" s="9" customFormat="1" ht="17.65" customHeight="1">
      <c r="A54" s="30" t="s">
        <v>22</v>
      </c>
      <c r="B54" s="21">
        <v>50</v>
      </c>
      <c r="C54" s="24">
        <v>60</v>
      </c>
      <c r="D54" s="11">
        <f aca="true" t="shared" si="7" ref="D54:D60">B54-C54</f>
        <v>-10</v>
      </c>
      <c r="F54" s="30" t="s">
        <v>60</v>
      </c>
      <c r="G54" s="14"/>
      <c r="H54" s="14"/>
      <c r="I54" s="11">
        <f>G54-H54</f>
        <v>0</v>
      </c>
    </row>
    <row r="55" spans="1:9" s="7" customFormat="1" ht="17.65" customHeight="1">
      <c r="A55" s="30" t="s">
        <v>23</v>
      </c>
      <c r="B55" s="14"/>
      <c r="C55" s="25"/>
      <c r="D55" s="11">
        <f t="shared" si="7"/>
        <v>0</v>
      </c>
      <c r="F55" s="30" t="s">
        <v>60</v>
      </c>
      <c r="G55" s="14"/>
      <c r="H55" s="14"/>
      <c r="I55" s="11">
        <f>G55-H55</f>
        <v>0</v>
      </c>
    </row>
    <row r="56" spans="1:9" s="7" customFormat="1" ht="17.65" customHeight="1" thickBot="1">
      <c r="A56" s="30" t="s">
        <v>24</v>
      </c>
      <c r="B56" s="14"/>
      <c r="C56" s="25"/>
      <c r="D56" s="11">
        <f t="shared" si="7"/>
        <v>0</v>
      </c>
      <c r="F56" s="30" t="s">
        <v>60</v>
      </c>
      <c r="G56" s="19"/>
      <c r="H56" s="19"/>
      <c r="I56" s="11">
        <f>G56-H56</f>
        <v>0</v>
      </c>
    </row>
    <row r="57" spans="1:9" s="7" customFormat="1" ht="17.65" customHeight="1">
      <c r="A57" s="30" t="s">
        <v>25</v>
      </c>
      <c r="B57" s="14"/>
      <c r="C57" s="14"/>
      <c r="D57" s="11">
        <f t="shared" si="7"/>
        <v>0</v>
      </c>
      <c r="F57" s="39" t="str">
        <f>"Total "&amp;F51</f>
        <v>Total Business</v>
      </c>
      <c r="G57" s="41">
        <f>SUM(G52:G56)</f>
        <v>100</v>
      </c>
      <c r="H57" s="41">
        <f>SUM(H52:H56)</f>
        <v>100</v>
      </c>
      <c r="I57" s="41">
        <f>SUM(I52:I56)</f>
        <v>0</v>
      </c>
    </row>
    <row r="58" spans="1:4" s="7" customFormat="1" ht="17.65" customHeight="1">
      <c r="A58" s="30" t="s">
        <v>49</v>
      </c>
      <c r="B58" s="14"/>
      <c r="C58" s="14"/>
      <c r="D58" s="11">
        <f t="shared" si="7"/>
        <v>0</v>
      </c>
    </row>
    <row r="59" spans="1:9" s="7" customFormat="1" ht="17.65" customHeight="1">
      <c r="A59" s="30" t="s">
        <v>50</v>
      </c>
      <c r="B59" s="14"/>
      <c r="C59" s="14"/>
      <c r="D59" s="11">
        <f t="shared" si="7"/>
        <v>0</v>
      </c>
      <c r="F59" s="35" t="s">
        <v>108</v>
      </c>
      <c r="G59" s="45" t="s">
        <v>97</v>
      </c>
      <c r="H59" s="45" t="s">
        <v>96</v>
      </c>
      <c r="I59" s="44" t="s">
        <v>101</v>
      </c>
    </row>
    <row r="60" spans="1:9" s="7" customFormat="1" ht="17.65" customHeight="1" thickBot="1">
      <c r="A60" s="30" t="s">
        <v>60</v>
      </c>
      <c r="B60" s="19"/>
      <c r="C60" s="19"/>
      <c r="D60" s="11">
        <f t="shared" si="7"/>
        <v>0</v>
      </c>
      <c r="F60" s="32" t="s">
        <v>34</v>
      </c>
      <c r="G60" s="27">
        <v>50</v>
      </c>
      <c r="H60" s="27">
        <v>50</v>
      </c>
      <c r="I60" s="28">
        <f>G60-H60</f>
        <v>0</v>
      </c>
    </row>
    <row r="61" spans="1:9" s="7" customFormat="1" ht="17.65" customHeight="1">
      <c r="A61" s="39" t="str">
        <f>"Total "&amp;A53</f>
        <v>Total Entertainment Expenses</v>
      </c>
      <c r="B61" s="40">
        <f>SUM(B54:B60)</f>
        <v>50</v>
      </c>
      <c r="C61" s="40">
        <f>SUM(C54:C60)</f>
        <v>60</v>
      </c>
      <c r="D61" s="40">
        <f>SUM(D54:D60)</f>
        <v>-10</v>
      </c>
      <c r="F61" s="32" t="s">
        <v>77</v>
      </c>
      <c r="G61" s="27"/>
      <c r="H61" s="27"/>
      <c r="I61" s="28">
        <f>G61-H61</f>
        <v>0</v>
      </c>
    </row>
    <row r="62" spans="6:9" s="7" customFormat="1" ht="17.65" customHeight="1">
      <c r="F62" s="31" t="s">
        <v>104</v>
      </c>
      <c r="G62" s="27"/>
      <c r="H62" s="27"/>
      <c r="I62" s="28">
        <f>G62-H62</f>
        <v>0</v>
      </c>
    </row>
    <row r="63" spans="1:9" s="7" customFormat="1" ht="17.65" customHeight="1" thickBot="1">
      <c r="A63" s="33" t="s">
        <v>68</v>
      </c>
      <c r="B63" s="45" t="s">
        <v>97</v>
      </c>
      <c r="C63" s="45" t="s">
        <v>96</v>
      </c>
      <c r="D63" s="44" t="s">
        <v>101</v>
      </c>
      <c r="F63" s="32" t="s">
        <v>60</v>
      </c>
      <c r="G63" s="29"/>
      <c r="H63" s="29"/>
      <c r="I63" s="28">
        <f>G63-H63</f>
        <v>0</v>
      </c>
    </row>
    <row r="64" spans="1:9" s="9" customFormat="1" ht="17.65" customHeight="1">
      <c r="A64" s="30" t="s">
        <v>26</v>
      </c>
      <c r="B64" s="24">
        <v>150</v>
      </c>
      <c r="C64" s="21">
        <v>150</v>
      </c>
      <c r="D64" s="11">
        <f aca="true" t="shared" si="8" ref="D64:D72">B64-C64</f>
        <v>0</v>
      </c>
      <c r="F64" s="36" t="str">
        <f>"Total "&amp;F59</f>
        <v>Total Pets</v>
      </c>
      <c r="G64" s="42">
        <f>SUM(G60:G63)</f>
        <v>50</v>
      </c>
      <c r="H64" s="42">
        <f>SUM(H60:H63)</f>
        <v>50</v>
      </c>
      <c r="I64" s="43">
        <f>G64-H64</f>
        <v>0</v>
      </c>
    </row>
    <row r="65" spans="1:4" s="7" customFormat="1" ht="17.65" customHeight="1">
      <c r="A65" s="30" t="s">
        <v>74</v>
      </c>
      <c r="B65" s="25"/>
      <c r="C65" s="14"/>
      <c r="D65" s="11">
        <f t="shared" si="8"/>
        <v>0</v>
      </c>
    </row>
    <row r="66" spans="1:9" s="7" customFormat="1" ht="17.65" customHeight="1">
      <c r="A66" s="30" t="s">
        <v>73</v>
      </c>
      <c r="B66" s="25"/>
      <c r="C66" s="14"/>
      <c r="D66" s="11">
        <f t="shared" si="8"/>
        <v>0</v>
      </c>
      <c r="F66" s="33" t="s">
        <v>99</v>
      </c>
      <c r="G66" s="45" t="s">
        <v>97</v>
      </c>
      <c r="H66" s="45" t="s">
        <v>96</v>
      </c>
      <c r="I66" s="44" t="s">
        <v>101</v>
      </c>
    </row>
    <row r="67" spans="1:9" s="7" customFormat="1" ht="17.65" customHeight="1">
      <c r="A67" s="30" t="s">
        <v>27</v>
      </c>
      <c r="B67" s="25"/>
      <c r="C67" s="14"/>
      <c r="D67" s="11">
        <f t="shared" si="8"/>
        <v>0</v>
      </c>
      <c r="F67" s="30" t="s">
        <v>60</v>
      </c>
      <c r="G67" s="21">
        <v>100</v>
      </c>
      <c r="H67" s="21">
        <v>90</v>
      </c>
      <c r="I67" s="11">
        <f>G67-H67</f>
        <v>10</v>
      </c>
    </row>
    <row r="68" spans="1:9" s="7" customFormat="1" ht="17.65" customHeight="1">
      <c r="A68" s="30" t="s">
        <v>28</v>
      </c>
      <c r="B68" s="25"/>
      <c r="C68" s="25"/>
      <c r="D68" s="11">
        <f t="shared" si="8"/>
        <v>0</v>
      </c>
      <c r="F68" s="30" t="s">
        <v>60</v>
      </c>
      <c r="G68" s="14"/>
      <c r="H68" s="14"/>
      <c r="I68" s="11">
        <f>G68-H68</f>
        <v>0</v>
      </c>
    </row>
    <row r="69" spans="1:9" s="7" customFormat="1" ht="17.65" customHeight="1" thickBot="1">
      <c r="A69" s="30" t="s">
        <v>29</v>
      </c>
      <c r="B69" s="25"/>
      <c r="C69" s="14"/>
      <c r="D69" s="11">
        <f t="shared" si="8"/>
        <v>0</v>
      </c>
      <c r="F69" s="30" t="s">
        <v>60</v>
      </c>
      <c r="G69" s="19"/>
      <c r="H69" s="19"/>
      <c r="I69" s="11">
        <f>G69-H69</f>
        <v>0</v>
      </c>
    </row>
    <row r="70" spans="1:9" s="7" customFormat="1" ht="17.65" customHeight="1">
      <c r="A70" s="30" t="s">
        <v>30</v>
      </c>
      <c r="B70" s="25"/>
      <c r="C70" s="14"/>
      <c r="D70" s="11">
        <f t="shared" si="8"/>
        <v>0</v>
      </c>
      <c r="F70" s="39" t="str">
        <f>"Total "&amp;F66</f>
        <v>Total Miscellaneous</v>
      </c>
      <c r="G70" s="40">
        <f>SUM(G67:G69)</f>
        <v>100</v>
      </c>
      <c r="H70" s="40">
        <f>SUM(H67:H69)</f>
        <v>90</v>
      </c>
      <c r="I70" s="40">
        <f>SUM(I67:I69)</f>
        <v>10</v>
      </c>
    </row>
    <row r="71" spans="1:4" s="7" customFormat="1" ht="17.65" customHeight="1">
      <c r="A71" s="30" t="s">
        <v>31</v>
      </c>
      <c r="B71" s="25"/>
      <c r="C71" s="14"/>
      <c r="D71" s="11">
        <f t="shared" si="8"/>
        <v>0</v>
      </c>
    </row>
    <row r="72" spans="1:9" s="7" customFormat="1" ht="17.65" customHeight="1" thickBot="1">
      <c r="A72" s="30" t="s">
        <v>60</v>
      </c>
      <c r="B72" s="26"/>
      <c r="C72" s="19"/>
      <c r="D72" s="11">
        <f t="shared" si="8"/>
        <v>0</v>
      </c>
      <c r="F72" s="33" t="s">
        <v>69</v>
      </c>
      <c r="G72" s="45" t="s">
        <v>97</v>
      </c>
      <c r="H72" s="45" t="s">
        <v>96</v>
      </c>
      <c r="I72" s="44" t="s">
        <v>101</v>
      </c>
    </row>
    <row r="73" spans="1:9" s="7" customFormat="1" ht="17.65" customHeight="1">
      <c r="A73" s="39" t="str">
        <f>"Total "&amp;A63</f>
        <v>Total Health Expenses</v>
      </c>
      <c r="B73" s="40">
        <f>SUM(B64:B72)</f>
        <v>150</v>
      </c>
      <c r="C73" s="40">
        <f>SUM(C64:C72)</f>
        <v>150</v>
      </c>
      <c r="D73" s="40">
        <f>SUM(D64:D72)</f>
        <v>0</v>
      </c>
      <c r="F73" s="30" t="s">
        <v>38</v>
      </c>
      <c r="G73" s="21">
        <v>30</v>
      </c>
      <c r="H73" s="21">
        <v>30</v>
      </c>
      <c r="I73" s="11">
        <f>G73-H73</f>
        <v>0</v>
      </c>
    </row>
    <row r="74" spans="6:9" s="7" customFormat="1" ht="17.65" customHeight="1">
      <c r="F74" s="30" t="s">
        <v>39</v>
      </c>
      <c r="G74" s="14"/>
      <c r="H74" s="14"/>
      <c r="I74" s="11">
        <f>G74-H74</f>
        <v>0</v>
      </c>
    </row>
    <row r="75" spans="1:9" s="7" customFormat="1" ht="17.65" customHeight="1">
      <c r="A75" s="33" t="s">
        <v>112</v>
      </c>
      <c r="B75" s="45" t="s">
        <v>97</v>
      </c>
      <c r="C75" s="45" t="s">
        <v>96</v>
      </c>
      <c r="D75" s="44" t="s">
        <v>101</v>
      </c>
      <c r="F75" s="30" t="s">
        <v>40</v>
      </c>
      <c r="G75" s="14"/>
      <c r="H75" s="14"/>
      <c r="I75" s="11">
        <f>G75-H75</f>
        <v>0</v>
      </c>
    </row>
    <row r="76" spans="1:9" s="7" customFormat="1" ht="17.65" customHeight="1" thickBot="1">
      <c r="A76" s="30" t="s">
        <v>51</v>
      </c>
      <c r="B76" s="21">
        <v>150</v>
      </c>
      <c r="C76" s="21">
        <v>200</v>
      </c>
      <c r="D76" s="11">
        <f aca="true" t="shared" si="9" ref="D76:D86">B76-C76</f>
        <v>-50</v>
      </c>
      <c r="F76" s="30" t="s">
        <v>41</v>
      </c>
      <c r="G76" s="19"/>
      <c r="H76" s="19"/>
      <c r="I76" s="11">
        <f>G76-H76</f>
        <v>0</v>
      </c>
    </row>
    <row r="77" spans="1:9" s="9" customFormat="1" ht="17.65" customHeight="1">
      <c r="A77" s="30" t="s">
        <v>52</v>
      </c>
      <c r="B77" s="14"/>
      <c r="C77" s="14"/>
      <c r="D77" s="11">
        <f t="shared" si="9"/>
        <v>0</v>
      </c>
      <c r="F77" s="39" t="str">
        <f>"Total "&amp;F72</f>
        <v>Total Recreation Expenses</v>
      </c>
      <c r="G77" s="40">
        <f>SUM(G73:G76)</f>
        <v>30</v>
      </c>
      <c r="H77" s="40">
        <f>SUM(H73:H76)</f>
        <v>30</v>
      </c>
      <c r="I77" s="40">
        <f>SUM(I73:I76)</f>
        <v>0</v>
      </c>
    </row>
    <row r="78" spans="1:4" s="7" customFormat="1" ht="17.65" customHeight="1">
      <c r="A78" s="30" t="s">
        <v>53</v>
      </c>
      <c r="B78" s="14"/>
      <c r="C78" s="14"/>
      <c r="D78" s="11">
        <f t="shared" si="9"/>
        <v>0</v>
      </c>
    </row>
    <row r="79" spans="1:9" s="7" customFormat="1" ht="17.65" customHeight="1">
      <c r="A79" s="30" t="s">
        <v>87</v>
      </c>
      <c r="B79" s="14"/>
      <c r="C79" s="14"/>
      <c r="D79" s="11">
        <f t="shared" si="9"/>
        <v>0</v>
      </c>
      <c r="F79" s="35" t="s">
        <v>17</v>
      </c>
      <c r="G79" s="45" t="s">
        <v>97</v>
      </c>
      <c r="H79" s="45" t="s">
        <v>96</v>
      </c>
      <c r="I79" s="44" t="s">
        <v>101</v>
      </c>
    </row>
    <row r="80" spans="1:9" s="7" customFormat="1" ht="17.65" customHeight="1">
      <c r="A80" s="30" t="s">
        <v>88</v>
      </c>
      <c r="B80" s="14"/>
      <c r="C80" s="14"/>
      <c r="D80" s="11">
        <f t="shared" si="9"/>
        <v>0</v>
      </c>
      <c r="F80" s="31" t="s">
        <v>75</v>
      </c>
      <c r="G80" s="27">
        <v>70</v>
      </c>
      <c r="H80" s="27">
        <v>70</v>
      </c>
      <c r="I80" s="28">
        <f aca="true" t="shared" si="10" ref="I80:I85">G80-H80</f>
        <v>0</v>
      </c>
    </row>
    <row r="81" spans="1:9" s="7" customFormat="1" ht="17.65" customHeight="1">
      <c r="A81" s="30" t="s">
        <v>54</v>
      </c>
      <c r="B81" s="14"/>
      <c r="C81" s="14"/>
      <c r="D81" s="11">
        <f t="shared" si="9"/>
        <v>0</v>
      </c>
      <c r="F81" s="31" t="s">
        <v>107</v>
      </c>
      <c r="G81" s="27"/>
      <c r="H81" s="27"/>
      <c r="I81" s="28">
        <f t="shared" si="10"/>
        <v>0</v>
      </c>
    </row>
    <row r="82" spans="1:9" s="7" customFormat="1" ht="17.65" customHeight="1">
      <c r="A82" s="30" t="s">
        <v>55</v>
      </c>
      <c r="B82" s="14"/>
      <c r="C82" s="14"/>
      <c r="D82" s="11">
        <f t="shared" si="9"/>
        <v>0</v>
      </c>
      <c r="F82" s="32" t="s">
        <v>106</v>
      </c>
      <c r="G82" s="27"/>
      <c r="H82" s="27"/>
      <c r="I82" s="28">
        <f t="shared" si="10"/>
        <v>0</v>
      </c>
    </row>
    <row r="83" spans="1:9" s="7" customFormat="1" ht="17.65" customHeight="1">
      <c r="A83" s="30" t="s">
        <v>89</v>
      </c>
      <c r="B83" s="14"/>
      <c r="C83" s="14"/>
      <c r="D83" s="11">
        <f t="shared" si="9"/>
        <v>0</v>
      </c>
      <c r="F83" s="32" t="s">
        <v>105</v>
      </c>
      <c r="G83" s="27"/>
      <c r="H83" s="27"/>
      <c r="I83" s="28">
        <f t="shared" si="10"/>
        <v>0</v>
      </c>
    </row>
    <row r="84" spans="1:9" s="7" customFormat="1" ht="17.65" customHeight="1" thickBot="1">
      <c r="A84" s="30" t="s">
        <v>90</v>
      </c>
      <c r="B84" s="14"/>
      <c r="C84" s="14"/>
      <c r="D84" s="11">
        <f t="shared" si="9"/>
        <v>0</v>
      </c>
      <c r="F84" s="32" t="s">
        <v>60</v>
      </c>
      <c r="G84" s="29"/>
      <c r="H84" s="29"/>
      <c r="I84" s="28">
        <f t="shared" si="10"/>
        <v>0</v>
      </c>
    </row>
    <row r="85" spans="1:9" s="7" customFormat="1" ht="17.65" customHeight="1">
      <c r="A85" s="30" t="s">
        <v>91</v>
      </c>
      <c r="B85" s="14"/>
      <c r="C85" s="14"/>
      <c r="D85" s="11">
        <f t="shared" si="9"/>
        <v>0</v>
      </c>
      <c r="F85" s="36" t="str">
        <f>"Total "&amp;F79</f>
        <v>Total Insurance</v>
      </c>
      <c r="G85" s="42">
        <f>SUM(G80:G84)</f>
        <v>70</v>
      </c>
      <c r="H85" s="42">
        <f>SUM(H80:H84)</f>
        <v>70</v>
      </c>
      <c r="I85" s="43">
        <f t="shared" si="10"/>
        <v>0</v>
      </c>
    </row>
    <row r="86" spans="1:4" s="7" customFormat="1" ht="17.65" customHeight="1" thickBot="1">
      <c r="A86" s="30" t="s">
        <v>92</v>
      </c>
      <c r="B86" s="19"/>
      <c r="C86" s="19"/>
      <c r="D86" s="11">
        <f t="shared" si="9"/>
        <v>0</v>
      </c>
    </row>
    <row r="87" spans="1:4" s="9" customFormat="1" ht="17.65" customHeight="1">
      <c r="A87" s="39" t="str">
        <f>"Total "&amp;A75</f>
        <v>Total Obligations &amp; Savings</v>
      </c>
      <c r="B87" s="41">
        <f>SUM(B76:B86)</f>
        <v>150</v>
      </c>
      <c r="C87" s="41">
        <f>SUM(C76:C86)</f>
        <v>200</v>
      </c>
      <c r="D87" s="41">
        <f>SUM(D76:D86)</f>
        <v>-50</v>
      </c>
    </row>
    <row r="88" s="7" customFormat="1" ht="17.65" customHeight="1"/>
    <row r="89" s="7" customFormat="1" ht="17.65" customHeight="1"/>
    <row r="90" s="7" customFormat="1" ht="17.65" customHeight="1"/>
    <row r="91" s="7" customFormat="1" ht="17.65" customHeight="1"/>
    <row r="92" s="7" customFormat="1" ht="17.65" customHeight="1"/>
    <row r="93" s="7" customFormat="1" ht="17.65" customHeight="1"/>
    <row r="94" s="9" customFormat="1" ht="17.65" customHeight="1"/>
    <row r="95" s="7" customFormat="1" ht="17.65" customHeight="1"/>
    <row r="96" s="7" customFormat="1" ht="17.65" customHeight="1"/>
    <row r="97" s="7" customFormat="1" ht="17.65" customHeight="1"/>
    <row r="98" s="7" customFormat="1" ht="17.65" customHeight="1"/>
    <row r="99" s="7" customFormat="1" ht="17.65" customHeight="1"/>
    <row r="100" s="7" customFormat="1" ht="17.65" customHeight="1"/>
    <row r="101" s="9" customFormat="1" ht="17.65" customHeight="1"/>
    <row r="102" s="7" customFormat="1" ht="17.65" customHeight="1"/>
    <row r="103" spans="1:4" s="7" customFormat="1" ht="12.75" customHeight="1">
      <c r="A103" s="22"/>
      <c r="B103" s="22"/>
      <c r="C103" s="22"/>
      <c r="D103" s="22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s="2" customFormat="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s="2" customFormat="1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s="2" customFormat="1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s="2" customFormat="1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spans="1:4" ht="12.75" customHeight="1">
      <c r="A149" s="3"/>
      <c r="B149" s="4"/>
      <c r="C149" s="4"/>
      <c r="D149" s="4"/>
    </row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</sheetData>
  <mergeCells count="2">
    <mergeCell ref="N2:P2"/>
    <mergeCell ref="A1:P1"/>
  </mergeCells>
  <conditionalFormatting sqref="I22:I26 I30:I36 I40:I48 I52:I56 I60:I63 I67:I69 I12:I18 D5:D11 D15:D27 D31:D41 D45:D50 D54:D60 D64:D72 I73:I76 I80:I84 D76:D86">
    <cfRule type="expression" priority="1" dxfId="2" stopIfTrue="1">
      <formula>IF(D5&gt;0,TRUE,FALSE)</formula>
    </cfRule>
    <cfRule type="expression" priority="2" dxfId="1" stopIfTrue="1">
      <formula>IF(D5&lt;0,TRUE,FALSE)</formula>
    </cfRule>
  </conditionalFormatting>
  <conditionalFormatting sqref="H9">
    <cfRule type="expression" priority="5" dxfId="0" stopIfTrue="1">
      <formula>IF($H$9&lt;$G$5,TRUE,FALSE)</formula>
    </cfRule>
  </conditionalFormatting>
  <dataValidations count="1">
    <dataValidation allowBlank="1" showInputMessage="1" showErrorMessage="1" prompt="Enter the amount, which you have at the beginning of the month, if any, alternatively leave blank or enter &quot;0&quot; to begin a month with 0 balance. Negative numbers are also accepted and represent amounts you've borrowed." sqref="G5"/>
  </dataValidations>
  <printOptions horizontalCentered="1"/>
  <pageMargins left="0.1968503937007874" right="0.1968503937007874" top="0.1968503937007874" bottom="0.31496062992125984" header="0.5118110236220472" footer="0.11811023622047245"/>
  <pageSetup horizontalDpi="600" verticalDpi="600" orientation="portrait" paperSize="9" scale="90" r:id="rId4"/>
  <headerFooter alignWithMargins="0">
    <oddFooter>&amp;LBudget Templates by Spreadsheet123.com&amp;R© 2011 Spreadsheet123.com. All rights reserved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Budget Planner</dc:title>
  <dc:subject/>
  <dc:creator/>
  <cp:keywords/>
  <dc:description/>
  <cp:lastModifiedBy>Devang</cp:lastModifiedBy>
  <cp:lastPrinted>2013-11-01T15:22:12Z</cp:lastPrinted>
  <dcterms:created xsi:type="dcterms:W3CDTF">2008-10-20T16:46:11Z</dcterms:created>
  <dcterms:modified xsi:type="dcterms:W3CDTF">2016-07-07T16:55:51Z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1.0.2</vt:lpwstr>
  </property>
</Properties>
</file>