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425" tabRatio="504" activeTab="0"/>
  </bookViews>
  <sheets>
    <sheet name="Student List" sheetId="2" r:id="rId1"/>
    <sheet name="Class Roster" sheetId="1" r:id="rId2"/>
    <sheet name="Student Details" sheetId="5" r:id="rId3"/>
  </sheets>
  <definedNames>
    <definedName name="StudentList">Students[STUDENT NAME]</definedName>
    <definedName name="StudentName">'Student Details'!$D$4</definedName>
    <definedName name="_xlnm.Print_Titles" localSheetId="0">'Student List'!$1:$3</definedName>
  </definedNames>
  <calcPr calcId="145621"/>
</workbook>
</file>

<file path=xl/sharedStrings.xml><?xml version="1.0" encoding="utf-8"?>
<sst xmlns="http://schemas.openxmlformats.org/spreadsheetml/2006/main" count="56" uniqueCount="35">
  <si>
    <t>DOB</t>
  </si>
  <si>
    <t>Hanson, Mark</t>
  </si>
  <si>
    <t>STUDENT NAME</t>
  </si>
  <si>
    <t>EMAIL</t>
  </si>
  <si>
    <t>HOME PHONE</t>
  </si>
  <si>
    <t>CELL PHONE</t>
  </si>
  <si>
    <t>EMERGENCY CONTACT</t>
  </si>
  <si>
    <t>EMERGENCY PHONE</t>
  </si>
  <si>
    <t>PHYSICIAN</t>
  </si>
  <si>
    <t>PHYSICIAN PHONE</t>
  </si>
  <si>
    <t xml:space="preserve"> </t>
  </si>
  <si>
    <t xml:space="preserve">  </t>
  </si>
  <si>
    <t>COURSE</t>
  </si>
  <si>
    <t>INSTRUCTOR</t>
  </si>
  <si>
    <t>START DATE</t>
  </si>
  <si>
    <t>END DATE</t>
  </si>
  <si>
    <t>STUDENTS ENROLLED</t>
  </si>
  <si>
    <t>Alexander, David</t>
  </si>
  <si>
    <t>Michelle Alexander</t>
  </si>
  <si>
    <t>Kim, Shane</t>
  </si>
  <si>
    <t>Jim Kim</t>
  </si>
  <si>
    <t>Mirchandani, Bharat</t>
  </si>
  <si>
    <t>Nitin S. Mirchandani</t>
  </si>
  <si>
    <t>Turner, Richard</t>
  </si>
  <si>
    <t>Olinda Turner</t>
  </si>
  <si>
    <t>david@example.com</t>
  </si>
  <si>
    <t>shane@example.com</t>
  </si>
  <si>
    <t>bharat@example.com</t>
  </si>
  <si>
    <t>richard@example.com</t>
  </si>
  <si>
    <t>Shu Ito</t>
  </si>
  <si>
    <t>Daniel Roth</t>
  </si>
  <si>
    <t>John Kane</t>
  </si>
  <si>
    <t>Terry Earls</t>
  </si>
  <si>
    <t>Graphic Design Institute</t>
  </si>
  <si>
    <t>Graphic Arts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</si>
</sst>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@\ \ *-"/>
    <numFmt numFmtId="165" formatCode="[&lt;=9999999]###\-####;\(###\)\ ###\-####"/>
    <numFmt numFmtId="166" formatCode="[$-409]\ mmm\ d\,\ yy"/>
    <numFmt numFmtId="167" formatCode="mm/dd/yy;@"/>
    <numFmt numFmtId="177" formatCode="General"/>
    <numFmt numFmtId="178" formatCode="m/d/yyyy"/>
  </numFmts>
  <fonts count="21">
    <font>
      <sz val="10"/>
      <color theme="1"/>
      <name val="Century Gothic"/>
      <family val="2"/>
      <scheme val="minor"/>
    </font>
    <font>
      <sz val="10"/>
      <name val="Arial"/>
      <family val="2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0"/>
      <color theme="4" tint="-0.24997000396251678"/>
      <name val="Century Gothic"/>
      <family val="2"/>
      <scheme val="minor"/>
    </font>
    <font>
      <b/>
      <sz val="10"/>
      <color theme="1" tint="0.34999001026153564"/>
      <name val="Century Gothic"/>
      <family val="2"/>
      <scheme val="minor"/>
    </font>
    <font>
      <sz val="10"/>
      <color theme="1" tint="0.34999001026153564"/>
      <name val="Century Gothic"/>
      <family val="2"/>
      <scheme val="minor"/>
    </font>
    <font>
      <b/>
      <sz val="11"/>
      <color theme="1" tint="0.34999001026153564"/>
      <name val="Bookman Old Style"/>
      <family val="1"/>
      <scheme val="major"/>
    </font>
    <font>
      <sz val="10"/>
      <color theme="1"/>
      <name val="Bookman Old Style"/>
      <family val="1"/>
      <scheme val="major"/>
    </font>
    <font>
      <b/>
      <sz val="10"/>
      <color theme="1" tint="0.34999001026153564"/>
      <name val="Bookman Old Style"/>
      <family val="1"/>
      <scheme val="major"/>
    </font>
    <font>
      <b/>
      <sz val="10"/>
      <color theme="4"/>
      <name val="Bookman Old Style"/>
      <family val="1"/>
      <scheme val="major"/>
    </font>
    <font>
      <u val="single"/>
      <sz val="10"/>
      <color theme="10"/>
      <name val="Century Gothic"/>
      <family val="2"/>
      <scheme val="minor"/>
    </font>
    <font>
      <b/>
      <sz val="16"/>
      <color theme="4"/>
      <name val="Bookman Old Style"/>
      <family val="1"/>
      <scheme val="major"/>
    </font>
    <font>
      <b/>
      <sz val="28"/>
      <color theme="0"/>
      <name val="Century Gothic"/>
      <family val="2"/>
    </font>
    <font>
      <b/>
      <sz val="10"/>
      <color theme="0"/>
      <name val="Bookman Old Style"/>
      <family val="2"/>
    </font>
    <font>
      <sz val="10.5"/>
      <color theme="1" tint="0.35"/>
      <name val="Bookman Old Style"/>
      <family val="2"/>
    </font>
    <font>
      <sz val="11"/>
      <color theme="0"/>
      <name val="Century Gothic"/>
      <family val="2"/>
    </font>
    <font>
      <sz val="10"/>
      <color theme="1" tint="0.35"/>
      <name val="Bookman Old Style"/>
      <family val="2"/>
    </font>
    <font>
      <sz val="10"/>
      <color theme="0"/>
      <name val="Century Gothic"/>
      <family val="2"/>
      <scheme val="minor"/>
    </font>
    <font>
      <b/>
      <sz val="10"/>
      <color theme="1" tint="0.35"/>
      <name val="Bookman Old Style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4" tint="0.5999600291252136"/>
      </left>
      <right/>
      <top style="thick">
        <color theme="4" tint="0.5999600291252136"/>
      </top>
      <bottom/>
    </border>
    <border>
      <left/>
      <right/>
      <top style="thick">
        <color theme="4" tint="0.5999600291252136"/>
      </top>
      <bottom/>
    </border>
    <border>
      <left/>
      <right style="thick">
        <color theme="4" tint="0.5999600291252136"/>
      </right>
      <top style="thick">
        <color theme="4" tint="0.5999600291252136"/>
      </top>
      <bottom/>
    </border>
    <border>
      <left style="thick">
        <color theme="4" tint="0.5999600291252136"/>
      </left>
      <right/>
      <top/>
      <bottom/>
    </border>
    <border>
      <left/>
      <right style="thick">
        <color theme="4" tint="0.5999600291252136"/>
      </right>
      <top/>
      <bottom/>
    </border>
    <border>
      <left style="thick">
        <color theme="4" tint="0.5999600291252136"/>
      </left>
      <right/>
      <top/>
      <bottom style="thick">
        <color theme="4" tint="0.5999600291252136"/>
      </bottom>
    </border>
    <border>
      <left/>
      <right style="thick">
        <color theme="4" tint="0.5999600291252136"/>
      </right>
      <top/>
      <bottom style="thick">
        <color theme="4" tint="0.5999600291252136"/>
      </bottom>
    </border>
    <border>
      <left/>
      <right/>
      <top/>
      <bottom style="thin">
        <color theme="4" tint="0.5999600291252136"/>
      </bottom>
    </border>
    <border>
      <left/>
      <right/>
      <top style="thin">
        <color theme="4" tint="0.5999600291252136"/>
      </top>
      <bottom style="thin">
        <color theme="4" tint="0.5999600291252136"/>
      </bottom>
    </border>
    <border>
      <left/>
      <right/>
      <top style="thin">
        <color theme="4" tint="0.5999600291252136"/>
      </top>
      <bottom style="thick">
        <color theme="4" tint="0.5999600291252136"/>
      </bottom>
    </border>
    <border>
      <left/>
      <right/>
      <top/>
      <bottom style="thick">
        <color theme="4" tint="0.5999600291252136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 wrapText="1"/>
    </xf>
    <xf numFmtId="0" fontId="3" fillId="3" borderId="1" applyNumberFormat="0" applyAlignment="0" applyProtection="0"/>
    <xf numFmtId="164" fontId="4" fillId="0" borderId="2" applyFill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65" fontId="7" fillId="0" borderId="11" xfId="0" applyNumberFormat="1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12" fillId="0" borderId="0" xfId="23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165" fontId="0" fillId="0" borderId="0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0" fillId="5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165" fontId="0" fillId="0" borderId="0" xfId="0" applyNumberFormat="1" applyFont="1" applyBorder="1" applyAlignment="1">
      <alignment horizontal="left" vertical="center"/>
    </xf>
    <xf numFmtId="0" fontId="0" fillId="0" borderId="7" xfId="0" applyNumberFormat="1" applyFont="1" applyBorder="1" applyAlignment="1">
      <alignment vertical="center"/>
    </xf>
    <xf numFmtId="166" fontId="7" fillId="5" borderId="0" xfId="0" applyNumberFormat="1" applyFont="1" applyFill="1" applyAlignment="1">
      <alignment horizontal="left" vertical="center" wrapText="1"/>
    </xf>
    <xf numFmtId="167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Calculation" xfId="21"/>
    <cellStyle name="Explanatory Text" xfId="22"/>
    <cellStyle name="Hyperlink" xfId="23"/>
  </cellStyles>
  <dxfs count="26">
    <dxf>
      <font>
        <i val="0"/>
        <u val="none"/>
        <strike val="0"/>
        <sz val="10"/>
        <name val="Century Gothic"/>
        <color theme="1"/>
      </font>
      <numFmt numFmtId="177" formatCode="General"/>
      <alignment horizontal="general" vertical="center" textRotation="0" wrapText="1" shrinkToFit="1" readingOrder="0"/>
    </dxf>
    <dxf>
      <font>
        <i val="0"/>
        <u val="none"/>
        <strike val="0"/>
        <sz val="10"/>
        <name val="Century Gothic"/>
        <color theme="1"/>
      </font>
      <numFmt numFmtId="165" formatCode="[&lt;=9999999]###\-####;\(###\)\ ###\-####"/>
      <alignment horizontal="left" vertical="center" textRotation="0" wrapText="1" shrinkToFit="1" readingOrder="0"/>
    </dxf>
    <dxf>
      <font>
        <i val="0"/>
        <u val="none"/>
        <strike val="0"/>
        <sz val="10"/>
        <name val="Century Gothic"/>
        <color theme="1"/>
      </font>
      <numFmt numFmtId="165" formatCode="[&lt;=9999999]###\-####;\(###\)\ ###\-####"/>
      <alignment horizontal="left" vertical="center" textRotation="0" wrapText="1" shrinkToFit="1" readingOrder="0"/>
    </dxf>
    <dxf>
      <font>
        <i val="0"/>
        <u val="none"/>
        <strike val="0"/>
        <sz val="10"/>
        <name val="Century Gothic"/>
        <color theme="4" tint="-0.24997000396251678"/>
      </font>
      <numFmt numFmtId="177" formatCode="General"/>
      <alignment horizontal="general" vertical="center" textRotation="0" wrapText="1" shrinkToFit="1" readingOrder="0"/>
    </dxf>
    <dxf>
      <font>
        <i val="0"/>
        <u val="none"/>
        <strike val="0"/>
        <sz val="10"/>
        <name val="Century Gothic"/>
        <color theme="1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Century Gothic"/>
        <color theme="1"/>
      </font>
      <alignment horizontal="general" vertical="center" textRotation="0" wrapText="1" shrinkToFit="1" readingOrder="0"/>
    </dxf>
    <dxf>
      <font>
        <i val="0"/>
        <u val="none"/>
        <strike val="0"/>
        <sz val="10"/>
        <name val="Bookman Old Style"/>
        <color theme="1"/>
      </font>
      <fill>
        <patternFill patternType="none"/>
      </fill>
      <alignment horizontal="general" vertical="center" textRotation="0" wrapText="1" shrinkToFit="1" readingOrder="0"/>
    </dxf>
    <dxf>
      <font>
        <u val="none"/>
        <strike val="0"/>
        <sz val="10"/>
        <color theme="1"/>
      </font>
      <alignment vertical="center" textRotation="0" wrapText="1" shrinkToFit="1" readingOrder="0"/>
    </dxf>
    <dxf>
      <font>
        <u val="none"/>
        <strike val="0"/>
        <sz val="10"/>
        <color theme="1"/>
      </font>
      <numFmt numFmtId="165" formatCode="[&lt;=9999999]###\-####;\(###\)\ ###\-####"/>
      <fill>
        <patternFill patternType="none"/>
      </fill>
      <alignment horizontal="left" vertical="center" textRotation="0" wrapText="1" shrinkToFit="1" readingOrder="0"/>
    </dxf>
    <dxf>
      <font>
        <u val="none"/>
        <strike val="0"/>
        <sz val="10"/>
        <color theme="1"/>
      </font>
      <alignment vertical="center" textRotation="0" wrapText="1" shrinkToFit="1" readingOrder="0"/>
    </dxf>
    <dxf>
      <font>
        <b val="0"/>
        <i val="0"/>
        <u val="none"/>
        <strike val="0"/>
        <sz val="10"/>
        <name val="Century Gothic"/>
        <color theme="1"/>
        <condense val="0"/>
        <extend val="0"/>
      </font>
      <numFmt numFmtId="165" formatCode="[&lt;=9999999]###\-####;\(###\)\ ###\-####"/>
      <fill>
        <patternFill patternType="none"/>
      </fill>
      <alignment horizontal="left" vertical="center" textRotation="0" wrapText="1" shrinkToFit="1" readingOrder="0"/>
    </dxf>
    <dxf>
      <font>
        <u val="none"/>
        <strike val="0"/>
        <sz val="10"/>
        <color theme="1"/>
      </font>
      <alignment vertical="center" textRotation="0" wrapText="1" shrinkToFit="1" readingOrder="0"/>
    </dxf>
    <dxf>
      <font>
        <u val="none"/>
        <strike val="0"/>
        <sz val="10"/>
        <color theme="1"/>
      </font>
      <numFmt numFmtId="178" formatCode="m/d/yyyy"/>
      <alignment horizontal="left" vertical="center" textRotation="0" wrapText="1" shrinkToFit="1" readingOrder="0"/>
    </dxf>
    <dxf>
      <font>
        <u val="none"/>
        <strike val="0"/>
        <sz val="10"/>
        <color theme="1"/>
      </font>
      <numFmt numFmtId="165" formatCode="[&lt;=9999999]###\-####;\(###\)\ ###\-####"/>
      <fill>
        <patternFill patternType="none"/>
      </fill>
      <alignment horizontal="left" vertical="center" textRotation="0" wrapText="1" shrinkToFit="1" readingOrder="0"/>
    </dxf>
    <dxf>
      <font>
        <u val="none"/>
        <strike val="0"/>
        <sz val="10"/>
        <color theme="1"/>
      </font>
      <numFmt numFmtId="165" formatCode="[&lt;=9999999]###\-####;\(###\)\ ###\-####"/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Century Gothic"/>
        <color theme="4" tint="-0.24993999302387238"/>
      </font>
      <alignment vertical="center" textRotation="0" wrapText="1" shrinkToFit="1" readingOrder="0"/>
    </dxf>
    <dxf>
      <font>
        <u val="none"/>
        <strike val="0"/>
        <sz val="10"/>
        <color theme="1"/>
      </font>
      <alignment horizontal="left" vertical="center" textRotation="0" wrapText="1" indent="1" shrinkToFit="1" readingOrder="0"/>
    </dxf>
    <dxf>
      <font>
        <u val="none"/>
        <strike val="0"/>
        <sz val="10"/>
        <color theme="1"/>
      </font>
      <numFmt numFmtId="177" formatCode="General"/>
      <alignment vertical="center" textRotation="0" wrapText="1" shrinkToFit="1" readingOrder="0"/>
    </dxf>
    <dxf>
      <font>
        <u val="none"/>
        <strike val="0"/>
        <sz val="10"/>
        <color theme="1"/>
      </font>
      <alignment vertical="center" textRotation="0" wrapText="1" shrinkToFit="1" readingOrder="0"/>
    </dxf>
    <dxf>
      <font>
        <b val="0"/>
        <i val="0"/>
        <u val="none"/>
        <strike val="0"/>
        <sz val="10"/>
        <name val="Bookman Old Style"/>
        <color theme="1"/>
      </font>
      <alignment horizontal="general" vertical="center" textRotation="0" wrapText="1" shrinkToFit="1" readingOrder="0"/>
    </dxf>
    <dxf>
      <font>
        <b val="0"/>
        <i val="0"/>
        <color theme="0"/>
      </font>
      <fill>
        <patternFill>
          <bgColor theme="0"/>
        </patternFill>
      </fill>
      <border>
        <left/>
        <right style="thick">
          <color theme="4" tint="0.5999600291252136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>
        <left style="thick">
          <color theme="4" tint="0.5999600291252136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 style="thick">
          <color theme="4" tint="0.5999600291252136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ck">
          <color theme="4" tint="0.5999600291252136"/>
        </left>
        <right/>
        <top/>
        <bottom/>
        <vertical/>
        <horizontal/>
      </border>
    </dxf>
    <dxf>
      <font>
        <b/>
        <i val="0"/>
        <color theme="1" tint="0.34999001026153564"/>
      </font>
      <fill>
        <patternFill patternType="solid">
          <fgColor theme="4"/>
          <bgColor theme="0" tint="-0.149959996342659"/>
        </patternFill>
      </fill>
      <border>
        <left/>
        <right/>
        <top/>
        <bottom/>
        <vertical/>
        <horizontal/>
      </border>
    </dxf>
    <dxf>
      <font>
        <b val="0"/>
        <i val="0"/>
        <color theme="1" tint="0.34999001026153564"/>
      </font>
      <fill>
        <patternFill>
          <bgColor theme="0"/>
        </patternFill>
      </fill>
      <border>
        <left style="thick">
          <color theme="4" tint="0.5999600291252136"/>
        </left>
        <right style="thick">
          <color theme="4" tint="0.5999600291252136"/>
        </right>
        <top style="thick">
          <color theme="4" tint="0.5999600291252136"/>
        </top>
        <bottom style="thick">
          <color theme="4" tint="0.5999600291252136"/>
        </bottom>
        <vertical/>
        <horizontal style="thin">
          <color theme="4"/>
        </horizontal>
      </border>
    </dxf>
  </dxfs>
  <tableStyles count="1" defaultTableStyle="ClassRoster_table1" defaultPivotStyle="PivotStyleLight16">
    <tableStyle name="ClassRoster_table1" pivot="0" count="6">
      <tableStyleElement type="wholeTable" dxfId="25"/>
      <tableStyleElement type="headerRow" dxfId="24"/>
      <tableStyleElement type="firstColumn" dxfId="23"/>
      <tableStyleElement type="lastColumn" dxfId="22"/>
      <tableStyleElement type="firstHeaderCell" dxfId="21"/>
      <tableStyleElement type="lastHeaderCell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tudent Details'!A1" /><Relationship Id="rId2" Type="http://schemas.openxmlformats.org/officeDocument/2006/relationships/hyperlink" Target="#'Class Roster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tudent Details'!A1" /><Relationship Id="rId2" Type="http://schemas.openxmlformats.org/officeDocument/2006/relationships/hyperlink" Target="#'Student List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Class Roster'!A1" /><Relationship Id="rId2" Type="http://schemas.openxmlformats.org/officeDocument/2006/relationships/hyperlink" Target="#'Student List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</xdr:row>
      <xdr:rowOff>457200</xdr:rowOff>
    </xdr:from>
    <xdr:to>
      <xdr:col>12</xdr:col>
      <xdr:colOff>9525</xdr:colOff>
      <xdr:row>1</xdr:row>
      <xdr:rowOff>647700</xdr:rowOff>
    </xdr:to>
    <xdr:sp macro="" textlink="">
      <xdr:nvSpPr>
        <xdr:cNvPr id="4" name="Go to student details" descr="Click to view Student Details" title="Go to Student Details">
          <a:hlinkClick r:id="rId1"/>
        </xdr:cNvPr>
        <xdr:cNvSpPr/>
      </xdr:nvSpPr>
      <xdr:spPr>
        <a:xfrm>
          <a:off x="10391775" y="638175"/>
          <a:ext cx="2076450" cy="190500"/>
        </a:xfrm>
        <a:prstGeom prst="rect">
          <a:avLst/>
        </a:prstGeom>
        <a:solidFill>
          <a:srgbClr val="61C7DB"/>
        </a:solidFill>
        <a:ln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DETAILS</a:t>
          </a:r>
        </a:p>
      </xdr:txBody>
    </xdr:sp>
    <xdr:clientData fPrintsWithSheet="0"/>
  </xdr:twoCellAnchor>
  <xdr:twoCellAnchor>
    <xdr:from>
      <xdr:col>2</xdr:col>
      <xdr:colOff>0</xdr:colOff>
      <xdr:row>1</xdr:row>
      <xdr:rowOff>0</xdr:rowOff>
    </xdr:from>
    <xdr:to>
      <xdr:col>3</xdr:col>
      <xdr:colOff>1238250</xdr:colOff>
      <xdr:row>1</xdr:row>
      <xdr:rowOff>685800</xdr:rowOff>
    </xdr:to>
    <xdr:sp macro="" textlink="">
      <xdr:nvSpPr>
        <xdr:cNvPr id="7" name="Student List" descr="&quot;&quot;" title="Student List"/>
        <xdr:cNvSpPr txBox="1"/>
      </xdr:nvSpPr>
      <xdr:spPr>
        <a:xfrm>
          <a:off x="238125" y="180975"/>
          <a:ext cx="2724150" cy="685800"/>
        </a:xfrm>
        <a:prstGeom prst="rect">
          <a:avLst/>
        </a:prstGeom>
        <a:solidFill>
          <a:srgbClr val="61C7DB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Student List</a:t>
          </a:r>
        </a:p>
      </xdr:txBody>
    </xdr:sp>
    <xdr:clientData/>
  </xdr:twoCellAnchor>
  <xdr:twoCellAnchor>
    <xdr:from>
      <xdr:col>9</xdr:col>
      <xdr:colOff>504825</xdr:colOff>
      <xdr:row>1</xdr:row>
      <xdr:rowOff>133350</xdr:rowOff>
    </xdr:from>
    <xdr:to>
      <xdr:col>12</xdr:col>
      <xdr:colOff>0</xdr:colOff>
      <xdr:row>1</xdr:row>
      <xdr:rowOff>323850</xdr:rowOff>
    </xdr:to>
    <xdr:sp macro="" textlink="">
      <xdr:nvSpPr>
        <xdr:cNvPr id="3" name="Go to class roster" descr="Click to view the Class Roster" title="Go to Class Roster">
          <a:hlinkClick r:id="rId2"/>
        </xdr:cNvPr>
        <xdr:cNvSpPr/>
      </xdr:nvSpPr>
      <xdr:spPr>
        <a:xfrm>
          <a:off x="10391775" y="314325"/>
          <a:ext cx="2066925" cy="190500"/>
        </a:xfrm>
        <a:prstGeom prst="rect">
          <a:avLst/>
        </a:prstGeom>
        <a:solidFill>
          <a:srgbClr val="61C7DB"/>
        </a:solidFill>
        <a:ln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CLASS ROSTER</a:t>
          </a:r>
        </a:p>
      </xdr:txBody>
    </xdr:sp>
    <xdr:clientData fPrintsWithSheet="0"/>
  </xdr:twoCellAnchor>
  <xdr:twoCellAnchor>
    <xdr:from>
      <xdr:col>11</xdr:col>
      <xdr:colOff>95250</xdr:colOff>
      <xdr:row>5</xdr:row>
      <xdr:rowOff>180975</xdr:rowOff>
    </xdr:from>
    <xdr:to>
      <xdr:col>17</xdr:col>
      <xdr:colOff>28575</xdr:colOff>
      <xdr:row>8</xdr:row>
      <xdr:rowOff>238125</xdr:rowOff>
    </xdr:to>
    <xdr:grpSp>
      <xdr:nvGrpSpPr>
        <xdr:cNvPr id="5" name="Template Tip" descr="Click Cell D4 to select student from drop down list." title="Data Entry Tip"/>
        <xdr:cNvGrpSpPr/>
      </xdr:nvGrpSpPr>
      <xdr:grpSpPr>
        <a:xfrm>
          <a:off x="12439650" y="1981200"/>
          <a:ext cx="2600325" cy="857250"/>
          <a:chOff x="95007" y="726179"/>
          <a:chExt cx="4082536" cy="561976"/>
        </a:xfrm>
      </xdr:grpSpPr>
      <xdr:sp macro="" textlink="">
        <xdr:nvSpPr>
          <xdr:cNvPr id="6" name="Tip callout shape" descr="To add more students, in the last cell of the table, press the Tab key." title="Data Entry Tip"/>
          <xdr:cNvSpPr/>
        </xdr:nvSpPr>
        <xdr:spPr>
          <a:xfrm>
            <a:off x="425692" y="726179"/>
            <a:ext cx="3751851" cy="561976"/>
          </a:xfrm>
          <a:prstGeom prst="rect">
            <a:avLst/>
          </a:prstGeom>
          <a:solidFill>
            <a:srgbClr val="D9D9D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182880" rIns="91440" rtlCol="0" anchor="ctr"/>
          <a:lstStyle/>
          <a:p>
            <a:pPr algn="l"/>
            <a:r>
              <a:rPr lang="en-US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TO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ADD MORE STUDENTS, IN THE LAST CELL OF THE TABLE, PRESS THE </a:t>
            </a:r>
            <a:r>
              <a:rPr lang="en-US" sz="10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TAB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KEY.</a:t>
            </a:r>
            <a:endParaRPr lang="en-US" sz="1000" b="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sp macro="" textlink="">
        <xdr:nvSpPr>
          <xdr:cNvPr id="8" name="Isosceles Triangle 7"/>
          <xdr:cNvSpPr/>
        </xdr:nvSpPr>
        <xdr:spPr>
          <a:xfrm rot="16200000">
            <a:off x="192988" y="701313"/>
            <a:ext cx="127579" cy="322855"/>
          </a:xfrm>
          <a:prstGeom prst="triangle">
            <a:avLst/>
          </a:prstGeom>
          <a:solidFill>
            <a:srgbClr val="D9D9D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180975</xdr:rowOff>
    </xdr:from>
    <xdr:to>
      <xdr:col>3</xdr:col>
      <xdr:colOff>0</xdr:colOff>
      <xdr:row>1</xdr:row>
      <xdr:rowOff>676275</xdr:rowOff>
    </xdr:to>
    <xdr:sp macro="" textlink="">
      <xdr:nvSpPr>
        <xdr:cNvPr id="4" name="Class Roster" descr="&quot;&quot;" title="Class Roster"/>
        <xdr:cNvSpPr txBox="1"/>
      </xdr:nvSpPr>
      <xdr:spPr>
        <a:xfrm>
          <a:off x="228600" y="180975"/>
          <a:ext cx="2657475" cy="676275"/>
        </a:xfrm>
        <a:prstGeom prst="rect">
          <a:avLst/>
        </a:prstGeom>
        <a:solidFill>
          <a:srgbClr val="61C7DB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Class</a:t>
          </a:r>
          <a:r>
            <a:rPr lang="en-US" sz="2800" b="1" baseline="0">
              <a:solidFill>
                <a:schemeClr val="bg1"/>
              </a:solidFill>
              <a:latin typeface="+mj-lt"/>
            </a:rPr>
            <a:t> Roster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552450</xdr:colOff>
      <xdr:row>1</xdr:row>
      <xdr:rowOff>466725</xdr:rowOff>
    </xdr:from>
    <xdr:to>
      <xdr:col>7</xdr:col>
      <xdr:colOff>0</xdr:colOff>
      <xdr:row>1</xdr:row>
      <xdr:rowOff>657225</xdr:rowOff>
    </xdr:to>
    <xdr:sp macro="" textlink="">
      <xdr:nvSpPr>
        <xdr:cNvPr id="5" name="Go to Student Details" descr="Click to view Student Details" title="Go to Student Details">
          <a:hlinkClick r:id="rId1"/>
        </xdr:cNvPr>
        <xdr:cNvSpPr/>
      </xdr:nvSpPr>
      <xdr:spPr>
        <a:xfrm>
          <a:off x="6372225" y="647700"/>
          <a:ext cx="2095500" cy="190500"/>
        </a:xfrm>
        <a:prstGeom prst="rect">
          <a:avLst/>
        </a:prstGeom>
        <a:solidFill>
          <a:srgbClr val="61C7DB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lvl="0" algn="l"/>
          <a:r>
            <a:rPr lang="en-US" sz="1000" b="1">
              <a:solidFill>
                <a:schemeClr val="bg1"/>
              </a:solidFill>
              <a:latin typeface="+mj-lt"/>
            </a:rPr>
            <a:t>GO TO STUDENT DETAILS</a:t>
          </a:r>
        </a:p>
      </xdr:txBody>
    </xdr:sp>
    <xdr:clientData fPrintsWithSheet="0"/>
  </xdr:twoCellAnchor>
  <xdr:twoCellAnchor>
    <xdr:from>
      <xdr:col>4</xdr:col>
      <xdr:colOff>552450</xdr:colOff>
      <xdr:row>1</xdr:row>
      <xdr:rowOff>133350</xdr:rowOff>
    </xdr:from>
    <xdr:to>
      <xdr:col>7</xdr:col>
      <xdr:colOff>0</xdr:colOff>
      <xdr:row>1</xdr:row>
      <xdr:rowOff>323850</xdr:rowOff>
    </xdr:to>
    <xdr:sp macro="" textlink="">
      <xdr:nvSpPr>
        <xdr:cNvPr id="3" name="Go to Student List" descr="Click to view Student List" title="Go to Student List">
          <a:hlinkClick r:id="rId2"/>
        </xdr:cNvPr>
        <xdr:cNvSpPr/>
      </xdr:nvSpPr>
      <xdr:spPr>
        <a:xfrm>
          <a:off x="6372225" y="314325"/>
          <a:ext cx="2095500" cy="190500"/>
        </a:xfrm>
        <a:prstGeom prst="rect">
          <a:avLst/>
        </a:prstGeom>
        <a:solidFill>
          <a:srgbClr val="61C7DB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LIST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180975</xdr:rowOff>
    </xdr:from>
    <xdr:to>
      <xdr:col>3</xdr:col>
      <xdr:colOff>647700</xdr:colOff>
      <xdr:row>1</xdr:row>
      <xdr:rowOff>685800</xdr:rowOff>
    </xdr:to>
    <xdr:sp macro="" textlink="">
      <xdr:nvSpPr>
        <xdr:cNvPr id="27" name="Student Details" descr="&quot;&quot;" title="Student List"/>
        <xdr:cNvSpPr txBox="1"/>
      </xdr:nvSpPr>
      <xdr:spPr>
        <a:xfrm>
          <a:off x="247650" y="180975"/>
          <a:ext cx="3105150" cy="685800"/>
        </a:xfrm>
        <a:prstGeom prst="rect">
          <a:avLst/>
        </a:prstGeom>
        <a:solidFill>
          <a:srgbClr val="61C7DB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Student Details</a:t>
          </a:r>
        </a:p>
      </xdr:txBody>
    </xdr:sp>
    <xdr:clientData/>
  </xdr:twoCellAnchor>
  <xdr:twoCellAnchor>
    <xdr:from>
      <xdr:col>3</xdr:col>
      <xdr:colOff>1114425</xdr:colOff>
      <xdr:row>1</xdr:row>
      <xdr:rowOff>466725</xdr:rowOff>
    </xdr:from>
    <xdr:to>
      <xdr:col>5</xdr:col>
      <xdr:colOff>9525</xdr:colOff>
      <xdr:row>1</xdr:row>
      <xdr:rowOff>666750</xdr:rowOff>
    </xdr:to>
    <xdr:sp macro="" textlink="">
      <xdr:nvSpPr>
        <xdr:cNvPr id="3" name="Go to Class Roster" descr="Click to view Class Roster" title="Go To Class Roster">
          <a:hlinkClick r:id="rId1"/>
        </xdr:cNvPr>
        <xdr:cNvSpPr/>
      </xdr:nvSpPr>
      <xdr:spPr>
        <a:xfrm>
          <a:off x="3819525" y="647700"/>
          <a:ext cx="1876425" cy="200025"/>
        </a:xfrm>
        <a:prstGeom prst="rect">
          <a:avLst/>
        </a:prstGeom>
        <a:solidFill>
          <a:srgbClr val="61C7DB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CLASS ROSTER</a:t>
          </a:r>
        </a:p>
      </xdr:txBody>
    </xdr:sp>
    <xdr:clientData fPrintsWithSheet="0"/>
  </xdr:twoCellAnchor>
  <xdr:twoCellAnchor>
    <xdr:from>
      <xdr:col>3</xdr:col>
      <xdr:colOff>1114425</xdr:colOff>
      <xdr:row>1</xdr:row>
      <xdr:rowOff>142875</xdr:rowOff>
    </xdr:from>
    <xdr:to>
      <xdr:col>5</xdr:col>
      <xdr:colOff>9525</xdr:colOff>
      <xdr:row>1</xdr:row>
      <xdr:rowOff>333375</xdr:rowOff>
    </xdr:to>
    <xdr:sp macro="" textlink="">
      <xdr:nvSpPr>
        <xdr:cNvPr id="2" name="Go to Studen List" descr="Click to view Student List" title="Go to Student List">
          <a:hlinkClick r:id="rId2"/>
        </xdr:cNvPr>
        <xdr:cNvSpPr/>
      </xdr:nvSpPr>
      <xdr:spPr>
        <a:xfrm>
          <a:off x="3819525" y="323850"/>
          <a:ext cx="1876425" cy="190500"/>
        </a:xfrm>
        <a:prstGeom prst="rect">
          <a:avLst/>
        </a:prstGeom>
        <a:solidFill>
          <a:srgbClr val="61C7DB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LIST</a:t>
          </a:r>
        </a:p>
      </xdr:txBody>
    </xdr:sp>
    <xdr:clientData fPrintsWithSheet="0"/>
  </xdr:twoCellAnchor>
  <xdr:twoCellAnchor>
    <xdr:from>
      <xdr:col>2</xdr:col>
      <xdr:colOff>28575</xdr:colOff>
      <xdr:row>2</xdr:row>
      <xdr:rowOff>19050</xdr:rowOff>
    </xdr:from>
    <xdr:to>
      <xdr:col>4</xdr:col>
      <xdr:colOff>0</xdr:colOff>
      <xdr:row>3</xdr:row>
      <xdr:rowOff>142875</xdr:rowOff>
    </xdr:to>
    <xdr:grpSp>
      <xdr:nvGrpSpPr>
        <xdr:cNvPr id="5" name="Template Tip" descr="Click Cell D4 to select student from drop down list." title="Data Entry Tip"/>
        <xdr:cNvGrpSpPr/>
      </xdr:nvGrpSpPr>
      <xdr:grpSpPr>
        <a:xfrm>
          <a:off x="266700" y="990600"/>
          <a:ext cx="5305425" cy="447675"/>
          <a:chOff x="266700" y="990600"/>
          <a:chExt cx="4443877" cy="447675"/>
        </a:xfrm>
      </xdr:grpSpPr>
      <xdr:sp macro="" textlink="">
        <xdr:nvSpPr>
          <xdr:cNvPr id="45" name="Tip callout shape" descr="Click cell D4 and select a student from the drop down list." title="Data Entry Tip"/>
          <xdr:cNvSpPr/>
        </xdr:nvSpPr>
        <xdr:spPr>
          <a:xfrm>
            <a:off x="266700" y="990600"/>
            <a:ext cx="4443877" cy="30475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05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CLICK CELL D4 AND SELECT A STUDENT FROM THE DROP DOWN LIST</a:t>
            </a:r>
          </a:p>
        </xdr:txBody>
      </xdr:sp>
      <xdr:sp macro="" textlink="">
        <xdr:nvSpPr>
          <xdr:cNvPr id="4" name="Isosceles Triangle 3"/>
          <xdr:cNvSpPr/>
        </xdr:nvSpPr>
        <xdr:spPr>
          <a:xfrm flipV="1">
            <a:off x="2618622" y="1304980"/>
            <a:ext cx="152203" cy="133295"/>
          </a:xfrm>
          <a:prstGeom prst="triangle">
            <a:avLst/>
          </a:prstGeom>
          <a:solidFill>
            <a:srgbClr val="D9D9D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Students" displayName="Students" ref="B3:L7" totalsRowShown="0" headerRowDxfId="19" dataDxfId="18">
  <tableColumns count="11">
    <tableColumn id="1" name=" " dataDxfId="17">
      <calculatedColumnFormula>Students[[#This Row],[STUDENT NAME]]</calculatedColumnFormula>
    </tableColumn>
    <tableColumn id="15" name="STUDENT NAME" dataDxfId="16"/>
    <tableColumn id="3" name="EMAIL" dataDxfId="15"/>
    <tableColumn id="4" name="HOME PHONE" dataDxfId="14"/>
    <tableColumn id="5" name="CELL PHONE" dataDxfId="13"/>
    <tableColumn id="6" name="DOB" dataDxfId="12"/>
    <tableColumn id="7" name="EMERGENCY CONTACT" dataDxfId="11"/>
    <tableColumn id="8" name="EMERGENCY PHONE" dataDxfId="10"/>
    <tableColumn id="9" name="PHYSICIAN" dataDxfId="9"/>
    <tableColumn id="10" name="PHYSICIAN PHONE" dataDxfId="8"/>
    <tableColumn id="2" name="  " dataDxfId="7"/>
  </tableColumns>
  <tableStyleInfo name="ClassRoster_table1" showFirstColumn="1" showLastColumn="1" showRowStripes="1" showColumnStripes="0"/>
</table>
</file>

<file path=xl/tables/table2.xml><?xml version="1.0" encoding="utf-8"?>
<table xmlns="http://schemas.openxmlformats.org/spreadsheetml/2006/main" id="3" name="StudentRoster" displayName="StudentRoster" ref="B7:G12" totalsRowShown="0" headerRowDxfId="6" dataDxfId="5">
  <tableColumns count="6">
    <tableColumn id="5" name=" "/>
    <tableColumn id="1" name="STUDENT NAME" dataDxfId="4"/>
    <tableColumn id="2" name="EMAIL" dataDxfId="3">
      <calculatedColumnFormula>IFERROR(VLOOKUP(StudentRoster[[#This Row],[STUDENT NAME]],Students[],3),"")</calculatedColumnFormula>
    </tableColumn>
    <tableColumn id="3" name="HOME PHONE" dataDxfId="2">
      <calculatedColumnFormula>IFERROR(VLOOKUP(StudentRoster[[#This Row],[STUDENT NAME]],Students[],4),"")</calculatedColumnFormula>
    </tableColumn>
    <tableColumn id="4" name="CELL PHONE" dataDxfId="1">
      <calculatedColumnFormula>IFERROR(VLOOKUP(StudentRoster[[#This Row],[STUDENT NAME]],Students[],5),"")</calculatedColumnFormula>
    </tableColumn>
    <tableColumn id="6" name="  " dataDxfId="0"/>
  </tableColumns>
  <tableStyleInfo name="ClassRoster_table1" showFirstColumn="1" showLastColumn="1" showRowStripes="1" showColumnStripes="0"/>
</table>
</file>

<file path=xl/theme/_rels/theme1.xml.rels><?xml version="1.0" encoding="utf-8" standalone="yes"?>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@example.com" TargetMode="External" /><Relationship Id="rId2" Type="http://schemas.openxmlformats.org/officeDocument/2006/relationships/hyperlink" Target="mailto:shane@example.com" TargetMode="External" /><Relationship Id="rId3" Type="http://schemas.openxmlformats.org/officeDocument/2006/relationships/hyperlink" Target="mailto:bharat@example.com" TargetMode="External" /><Relationship Id="rId4" Type="http://schemas.openxmlformats.org/officeDocument/2006/relationships/hyperlink" Target="mailto:richard@example.com" TargetMode="Externa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L8"/>
  <sheetViews>
    <sheetView showGridLines="0" tabSelected="1" workbookViewId="0" topLeftCell="A1">
      <selection activeCell="P20" sqref="P20"/>
    </sheetView>
  </sheetViews>
  <sheetFormatPr defaultColWidth="9.140625" defaultRowHeight="21" customHeight="1"/>
  <cols>
    <col min="1" max="1" width="1.8515625" style="0" customWidth="1"/>
    <col min="2" max="2" width="1.7109375" style="0" customWidth="1"/>
    <col min="3" max="3" width="22.28125" style="0" customWidth="1"/>
    <col min="4" max="4" width="25.00390625" style="0" customWidth="1"/>
    <col min="5" max="5" width="16.57421875" style="0" customWidth="1"/>
    <col min="6" max="6" width="15.421875" style="0" customWidth="1"/>
    <col min="7" max="7" width="13.00390625" style="0" customWidth="1"/>
    <col min="8" max="8" width="27.7109375" style="0" customWidth="1"/>
    <col min="9" max="9" width="24.7109375" style="0" customWidth="1"/>
    <col min="10" max="10" width="16.00390625" style="0" customWidth="1"/>
    <col min="11" max="11" width="20.8515625" style="0" customWidth="1"/>
    <col min="12" max="13" width="1.7109375" style="0" customWidth="1"/>
  </cols>
  <sheetData>
    <row r="1" ht="14.25" thickBot="1"/>
    <row r="2" spans="2:12" ht="62.25" customHeight="1" thickTop="1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23.25" customHeight="1">
      <c r="B3" s="8" t="s">
        <v>10</v>
      </c>
      <c r="C3" s="26" t="s">
        <v>2</v>
      </c>
      <c r="D3" s="9" t="s">
        <v>3</v>
      </c>
      <c r="E3" s="9" t="s">
        <v>4</v>
      </c>
      <c r="F3" s="9" t="s">
        <v>5</v>
      </c>
      <c r="G3" s="9" t="s">
        <v>0</v>
      </c>
      <c r="H3" s="9" t="s">
        <v>6</v>
      </c>
      <c r="I3" s="9" t="s">
        <v>7</v>
      </c>
      <c r="J3" s="9" t="s">
        <v>8</v>
      </c>
      <c r="K3" s="9" t="s">
        <v>9</v>
      </c>
      <c r="L3" t="s">
        <v>11</v>
      </c>
    </row>
    <row r="4" spans="2:12" ht="21" customHeight="1">
      <c r="B4" s="12" t="str">
        <f>Students[[#This Row],[STUDENT NAME]]</f>
        <v>Alexander, David</v>
      </c>
      <c r="C4" s="31" t="s">
        <v>17</v>
      </c>
      <c r="D4" s="27" t="s">
        <v>25</v>
      </c>
      <c r="E4" s="19">
        <v>1235550121</v>
      </c>
      <c r="F4" s="19">
        <v>1235550126</v>
      </c>
      <c r="G4" s="30">
        <v>33970</v>
      </c>
      <c r="H4" s="29" t="s">
        <v>18</v>
      </c>
      <c r="I4" s="19">
        <v>1235550130</v>
      </c>
      <c r="J4" s="29" t="s">
        <v>29</v>
      </c>
      <c r="K4" s="19">
        <v>1235550134</v>
      </c>
      <c r="L4" s="13"/>
    </row>
    <row r="5" spans="2:12" ht="21" customHeight="1">
      <c r="B5" s="12" t="str">
        <f>Students[[#This Row],[STUDENT NAME]]</f>
        <v>Kim, Shane</v>
      </c>
      <c r="C5" s="31" t="s">
        <v>19</v>
      </c>
      <c r="D5" s="27" t="s">
        <v>26</v>
      </c>
      <c r="E5" s="19">
        <v>1235550122</v>
      </c>
      <c r="F5" s="19">
        <v>1235550127</v>
      </c>
      <c r="G5" s="30">
        <v>33604</v>
      </c>
      <c r="H5" s="29" t="s">
        <v>20</v>
      </c>
      <c r="I5" s="19">
        <v>1235550131</v>
      </c>
      <c r="J5" s="29" t="s">
        <v>30</v>
      </c>
      <c r="K5" s="19">
        <v>1235550135</v>
      </c>
      <c r="L5" s="13"/>
    </row>
    <row r="6" spans="2:12" ht="21" customHeight="1">
      <c r="B6" s="12" t="str">
        <f>Students[[#This Row],[STUDENT NAME]]</f>
        <v>Mirchandani, Bharat</v>
      </c>
      <c r="C6" s="31" t="s">
        <v>21</v>
      </c>
      <c r="D6" s="27" t="s">
        <v>27</v>
      </c>
      <c r="E6" s="28">
        <v>1235550124</v>
      </c>
      <c r="F6" s="19">
        <v>1235550128</v>
      </c>
      <c r="G6" s="30">
        <v>33239</v>
      </c>
      <c r="H6" s="29" t="s">
        <v>22</v>
      </c>
      <c r="I6" s="19">
        <v>1235550132</v>
      </c>
      <c r="J6" s="29" t="s">
        <v>31</v>
      </c>
      <c r="K6" s="19">
        <v>1235550136</v>
      </c>
      <c r="L6" s="13"/>
    </row>
    <row r="7" spans="2:12" ht="21" customHeight="1">
      <c r="B7" s="12" t="str">
        <f>Students[[#This Row],[STUDENT NAME]]</f>
        <v>Turner, Richard</v>
      </c>
      <c r="C7" s="31" t="s">
        <v>23</v>
      </c>
      <c r="D7" s="27" t="s">
        <v>28</v>
      </c>
      <c r="E7" s="19">
        <v>1235550125</v>
      </c>
      <c r="F7" s="19">
        <v>1235550129</v>
      </c>
      <c r="G7" s="30">
        <v>33604</v>
      </c>
      <c r="H7" s="29" t="s">
        <v>24</v>
      </c>
      <c r="I7" s="19">
        <v>1235550133</v>
      </c>
      <c r="J7" s="29" t="s">
        <v>32</v>
      </c>
      <c r="K7" s="19">
        <v>1235550137</v>
      </c>
      <c r="L7" s="13"/>
    </row>
    <row r="8" spans="2:12" ht="21" customHeight="1" thickBot="1">
      <c r="B8" s="51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ht="21" customHeight="1" thickTop="1"/>
  </sheetData>
  <mergeCells count="1">
    <mergeCell ref="B8:L8"/>
  </mergeCells>
  <hyperlinks>
    <hyperlink ref="D4" r:id="rId1" display="mailto:david@example.com"/>
    <hyperlink ref="D5" r:id="rId2" display="mailto:shane@example.com"/>
    <hyperlink ref="D6" r:id="rId3" display="mailto:bharat@example.com"/>
    <hyperlink ref="D7" r:id="rId4" display="mailto:richard@example.com"/>
  </hyperlinks>
  <printOptions horizontalCentered="1"/>
  <pageMargins left="0.25" right="0.25" top="0.75" bottom="0.75" header="0.3" footer="0.3"/>
  <pageSetup fitToHeight="0" fitToWidth="1" horizontalDpi="600" verticalDpi="600" orientation="landscape" scale="71" r:id="rId7"/>
  <headerFooter differentFirst="1">
    <oddHeader>&amp;RPage &amp;P of &amp;N</oddHeader>
  </headerFooter>
  <drawing r:id="rId6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B2:G13"/>
  <sheetViews>
    <sheetView showGridLines="0" workbookViewId="0" topLeftCell="A1"/>
  </sheetViews>
  <sheetFormatPr defaultColWidth="9.140625" defaultRowHeight="21" customHeight="1"/>
  <cols>
    <col min="1" max="1" width="1.8515625" style="0" customWidth="1"/>
    <col min="2" max="2" width="1.7109375" style="0" customWidth="1"/>
    <col min="3" max="3" width="39.7109375" style="0" customWidth="1"/>
    <col min="4" max="4" width="44.00390625" style="0" customWidth="1"/>
    <col min="5" max="5" width="18.57421875" style="0" customWidth="1"/>
    <col min="6" max="6" width="19.421875" style="0" customWidth="1"/>
    <col min="7" max="7" width="1.7109375" style="0" customWidth="1"/>
    <col min="8" max="8" width="1.8515625" style="0" customWidth="1"/>
  </cols>
  <sheetData>
    <row r="1" ht="14.25" thickBot="1"/>
    <row r="2" spans="2:7" ht="62.25" customHeight="1" thickTop="1">
      <c r="B2" s="3"/>
      <c r="C2" s="4"/>
      <c r="D2" s="32" t="s">
        <v>33</v>
      </c>
      <c r="E2" s="4"/>
      <c r="F2" s="4"/>
      <c r="G2" s="5"/>
    </row>
    <row r="3" spans="2:7" s="1" customFormat="1" ht="24.95" customHeight="1">
      <c r="B3" s="17"/>
      <c r="C3" s="42" t="s">
        <v>12</v>
      </c>
      <c r="D3" s="33" t="s">
        <v>34</v>
      </c>
      <c r="E3" s="34" t="s">
        <v>14</v>
      </c>
      <c r="F3" s="47">
        <v>40700</v>
      </c>
      <c r="G3" s="18"/>
    </row>
    <row r="4" spans="2:7" s="1" customFormat="1" ht="24.95" customHeight="1">
      <c r="B4" s="17"/>
      <c r="C4" s="42" t="s">
        <v>13</v>
      </c>
      <c r="D4" s="33" t="s">
        <v>1</v>
      </c>
      <c r="E4" s="34" t="s">
        <v>15</v>
      </c>
      <c r="F4" s="47">
        <v>40781</v>
      </c>
      <c r="G4" s="18"/>
    </row>
    <row r="5" spans="2:7" s="1" customFormat="1" ht="24.95" customHeight="1">
      <c r="B5" s="17"/>
      <c r="C5" s="42" t="s">
        <v>16</v>
      </c>
      <c r="D5" s="33">
        <f>COUNTA(StudentRoster[STUDENT NAME])</f>
        <v>5</v>
      </c>
      <c r="E5" s="35"/>
      <c r="F5" s="36"/>
      <c r="G5" s="18"/>
    </row>
    <row r="6" spans="2:7" ht="4.5" customHeight="1">
      <c r="B6" s="6"/>
      <c r="C6" s="11"/>
      <c r="D6" s="10"/>
      <c r="F6" s="2"/>
      <c r="G6" s="7"/>
    </row>
    <row r="7" spans="2:7" ht="27.75" customHeight="1">
      <c r="B7" s="8" t="s">
        <v>10</v>
      </c>
      <c r="C7" s="26" t="s">
        <v>2</v>
      </c>
      <c r="D7" s="9" t="s">
        <v>3</v>
      </c>
      <c r="E7" s="9" t="s">
        <v>4</v>
      </c>
      <c r="F7" s="9" t="s">
        <v>5</v>
      </c>
      <c r="G7" t="s">
        <v>11</v>
      </c>
    </row>
    <row r="8" spans="3:7" ht="21" customHeight="1">
      <c r="C8" s="43" t="s">
        <v>17</v>
      </c>
      <c r="D8" s="14" t="str">
        <f>_xlfn.IFERROR(VLOOKUP(StudentRoster[[#This Row],[STUDENT NAME]],Students[],3),"")</f>
        <v>david@example.com</v>
      </c>
      <c r="E8" s="37">
        <f>_xlfn.IFERROR(VLOOKUP(StudentRoster[[#This Row],[STUDENT NAME]],Students[],4),"")</f>
        <v>1235550121</v>
      </c>
      <c r="F8" s="37">
        <f>_xlfn.IFERROR(VLOOKUP(StudentRoster[[#This Row],[STUDENT NAME]],Students[],5),"")</f>
        <v>1235550126</v>
      </c>
      <c r="G8" s="15"/>
    </row>
    <row r="9" spans="3:7" ht="21" customHeight="1">
      <c r="C9" s="43" t="s">
        <v>19</v>
      </c>
      <c r="D9" s="14" t="str">
        <f>_xlfn.IFERROR(VLOOKUP(StudentRoster[[#This Row],[STUDENT NAME]],Students[],3),"")</f>
        <v>shane@example.com</v>
      </c>
      <c r="E9" s="37">
        <f>_xlfn.IFERROR(VLOOKUP(StudentRoster[[#This Row],[STUDENT NAME]],Students[],4),"")</f>
        <v>1235550122</v>
      </c>
      <c r="F9" s="37">
        <f>_xlfn.IFERROR(VLOOKUP(StudentRoster[[#This Row],[STUDENT NAME]],Students[],5),"")</f>
        <v>1235550127</v>
      </c>
      <c r="G9" s="15"/>
    </row>
    <row r="10" spans="3:7" ht="21" customHeight="1">
      <c r="C10" s="43" t="s">
        <v>21</v>
      </c>
      <c r="D10" s="16" t="str">
        <f>_xlfn.IFERROR(VLOOKUP(StudentRoster[[#This Row],[STUDENT NAME]],Students[],3),"")</f>
        <v>bharat@example.com</v>
      </c>
      <c r="E10" s="37">
        <f>_xlfn.IFERROR(VLOOKUP(StudentRoster[[#This Row],[STUDENT NAME]],Students[],4),"")</f>
        <v>1235550124</v>
      </c>
      <c r="F10" s="37">
        <f>_xlfn.IFERROR(VLOOKUP(StudentRoster[[#This Row],[STUDENT NAME]],Students[],5),"")</f>
        <v>1235550128</v>
      </c>
      <c r="G10" s="15"/>
    </row>
    <row r="11" spans="3:7" ht="21" customHeight="1">
      <c r="C11" s="43" t="s">
        <v>23</v>
      </c>
      <c r="D11" s="16" t="str">
        <f>_xlfn.IFERROR(VLOOKUP(StudentRoster[[#This Row],[STUDENT NAME]],Students[],3),"")</f>
        <v>richard@example.com</v>
      </c>
      <c r="E11" s="37">
        <f>_xlfn.IFERROR(VLOOKUP(StudentRoster[[#This Row],[STUDENT NAME]],Students[],4),"")</f>
        <v>1235550125</v>
      </c>
      <c r="F11" s="37">
        <f>_xlfn.IFERROR(VLOOKUP(StudentRoster[[#This Row],[STUDENT NAME]],Students[],5),"")</f>
        <v>1235550129</v>
      </c>
      <c r="G11" s="15"/>
    </row>
    <row r="12" spans="3:7" ht="21" customHeight="1">
      <c r="C12" s="44" t="s">
        <v>19</v>
      </c>
      <c r="D12" s="16" t="str">
        <f>_xlfn.IFERROR(VLOOKUP(StudentRoster[[#This Row],[STUDENT NAME]],Students[],3),"")</f>
        <v>shane@example.com</v>
      </c>
      <c r="E12" s="45">
        <f>_xlfn.IFERROR(VLOOKUP(StudentRoster[[#This Row],[STUDENT NAME]],Students[],4),"")</f>
        <v>1235550122</v>
      </c>
      <c r="F12" s="45">
        <f>_xlfn.IFERROR(VLOOKUP(StudentRoster[[#This Row],[STUDENT NAME]],Students[],5),"")</f>
        <v>1235550127</v>
      </c>
      <c r="G12" s="46"/>
    </row>
    <row r="13" spans="2:7" ht="21" customHeight="1" thickBot="1">
      <c r="B13" s="51"/>
      <c r="C13" s="52"/>
      <c r="D13" s="52"/>
      <c r="E13" s="52"/>
      <c r="F13" s="52"/>
      <c r="G13" s="53"/>
    </row>
    <row r="14" ht="21" customHeight="1" thickTop="1"/>
  </sheetData>
  <mergeCells count="1">
    <mergeCell ref="B13:G13"/>
  </mergeCells>
  <dataValidations count="2">
    <dataValidation type="list" allowBlank="1" showInputMessage="1" showErrorMessage="1" sqref="D4">
      <formula1>StaffList</formula1>
    </dataValidation>
    <dataValidation type="list" allowBlank="1" showInputMessage="1" showErrorMessage="1" sqref="C8:C12">
      <formula1>StudentList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scale="81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  <pageSetUpPr fitToPage="1"/>
  </sheetPr>
  <dimension ref="B2:E12"/>
  <sheetViews>
    <sheetView showGridLines="0" workbookViewId="0" topLeftCell="A1"/>
  </sheetViews>
  <sheetFormatPr defaultColWidth="9.140625" defaultRowHeight="13.5"/>
  <cols>
    <col min="1" max="1" width="1.8515625" style="0" customWidth="1"/>
    <col min="2" max="2" width="1.7109375" style="0" customWidth="1"/>
    <col min="3" max="3" width="37.00390625" style="0" customWidth="1"/>
    <col min="4" max="4" width="43.00390625" style="0" customWidth="1"/>
    <col min="5" max="5" width="1.7109375" style="0" customWidth="1"/>
    <col min="6" max="6" width="2.00390625" style="0" customWidth="1"/>
  </cols>
  <sheetData>
    <row r="1" ht="14.25" thickBot="1"/>
    <row r="2" spans="2:5" ht="62.25" customHeight="1" thickTop="1">
      <c r="B2" s="3"/>
      <c r="C2" s="4"/>
      <c r="D2" s="4"/>
      <c r="E2" s="5"/>
    </row>
    <row r="3" spans="2:5" ht="25.5" customHeight="1">
      <c r="B3" s="6"/>
      <c r="C3" s="38"/>
      <c r="D3" s="25"/>
      <c r="E3" s="7"/>
    </row>
    <row r="4" spans="2:5" ht="27.75" customHeight="1">
      <c r="B4" s="6"/>
      <c r="C4" s="39" t="s">
        <v>2</v>
      </c>
      <c r="D4" s="22" t="s">
        <v>17</v>
      </c>
      <c r="E4" s="7"/>
    </row>
    <row r="5" spans="2:5" ht="27.75" customHeight="1">
      <c r="B5" s="6"/>
      <c r="C5" s="40" t="s">
        <v>3</v>
      </c>
      <c r="D5" s="50" t="str">
        <f>_xlfn.IFERROR(VLOOKUP(StudentName,Students[],3,FALSE),"")</f>
        <v>david@example.com</v>
      </c>
      <c r="E5" s="7"/>
    </row>
    <row r="6" spans="2:5" ht="27.75" customHeight="1">
      <c r="B6" s="6"/>
      <c r="C6" s="40" t="s">
        <v>4</v>
      </c>
      <c r="D6" s="23">
        <f>_xlfn.IFERROR(VLOOKUP(StudentName,Students[],4,FALSE),"")</f>
        <v>1235550121</v>
      </c>
      <c r="E6" s="7"/>
    </row>
    <row r="7" spans="2:5" ht="27.75" customHeight="1">
      <c r="B7" s="6"/>
      <c r="C7" s="40" t="s">
        <v>5</v>
      </c>
      <c r="D7" s="23">
        <f>_xlfn.IFERROR(VLOOKUP(StudentName,Students[],5,FALSE),"")</f>
        <v>1235550126</v>
      </c>
      <c r="E7" s="7"/>
    </row>
    <row r="8" spans="2:5" ht="27.75" customHeight="1">
      <c r="B8" s="6"/>
      <c r="C8" s="40" t="s">
        <v>0</v>
      </c>
      <c r="D8" s="48">
        <f>_xlfn.IFERROR(VLOOKUP(StudentName,Students[],6,FALSE),"")</f>
        <v>33970</v>
      </c>
      <c r="E8" s="7"/>
    </row>
    <row r="9" spans="2:5" ht="27.75" customHeight="1">
      <c r="B9" s="6"/>
      <c r="C9" s="40" t="s">
        <v>6</v>
      </c>
      <c r="D9" s="49" t="str">
        <f>_xlfn.IFERROR(VLOOKUP(StudentName,Students[],7,FALSE),"")</f>
        <v>Michelle Alexander</v>
      </c>
      <c r="E9" s="7"/>
    </row>
    <row r="10" spans="2:5" ht="27.75" customHeight="1">
      <c r="B10" s="6"/>
      <c r="C10" s="40" t="s">
        <v>7</v>
      </c>
      <c r="D10" s="23">
        <f>_xlfn.IFERROR(VLOOKUP(StudentName,Students[],8,FALSE),"")</f>
        <v>1235550130</v>
      </c>
      <c r="E10" s="7"/>
    </row>
    <row r="11" spans="2:5" ht="27.75" customHeight="1">
      <c r="B11" s="6"/>
      <c r="C11" s="40" t="s">
        <v>8</v>
      </c>
      <c r="D11" s="49" t="str">
        <f>_xlfn.IFERROR(VLOOKUP(StudentName,Students[],9,FALSE),"")</f>
        <v>Shu Ito</v>
      </c>
      <c r="E11" s="7"/>
    </row>
    <row r="12" spans="2:5" ht="27.75" customHeight="1" thickBot="1">
      <c r="B12" s="20"/>
      <c r="C12" s="41" t="s">
        <v>9</v>
      </c>
      <c r="D12" s="24">
        <f>_xlfn.IFERROR(VLOOKUP(StudentName,Students[],10,FALSE),"")</f>
        <v>1235550134</v>
      </c>
      <c r="E12" s="21"/>
    </row>
    <row r="13" ht="14.25" thickTop="1"/>
  </sheetData>
  <dataValidations count="1">
    <dataValidation errorStyle="warning" type="list" allowBlank="1" showInputMessage="1" showErrorMessage="1" errorTitle="Whoops!" error="In order to see details from the Student List sheet, a student from the drop down list needs to be selected. You can click Yes and use your entry but the rest of the student details will be blank." sqref="D4">
      <formula1>StudentList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D81C2F-27ED-49AF-A579-95F0BC6E8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roster</dc:title>
  <dc:subject/>
  <dc:creator>User</dc:creator>
  <cp:keywords/>
  <dc:description/>
  <cp:lastModifiedBy>User</cp:lastModifiedBy>
  <dcterms:created xsi:type="dcterms:W3CDTF">2013-04-26T22:31:18Z</dcterms:created>
  <dcterms:modified xsi:type="dcterms:W3CDTF">2013-04-26T22:31:19Z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