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40" yWindow="65446" windowWidth="9540" windowHeight="7725" activeTab="1"/>
  </bookViews>
  <sheets>
    <sheet name="Exam-Holiday-Event" sheetId="2" r:id="rId1"/>
    <sheet name="Academic Calendar" sheetId="5" r:id="rId2"/>
  </sheets>
  <definedNames>
    <definedName name="Ba">'Exam-Holiday-Event'!$H$4</definedName>
    <definedName name="Baa">'Exam-Holiday-Event'!$I$4</definedName>
    <definedName name="Bb">'Exam-Holiday-Event'!$H$5</definedName>
    <definedName name="Bbb">'Exam-Holiday-Event'!$I$5</definedName>
    <definedName name="Bc">'Exam-Holiday-Event'!$H$6</definedName>
    <definedName name="Bcc">'Exam-Holiday-Event'!$I$6</definedName>
    <definedName name="Bd">'Exam-Holiday-Event'!$H$7</definedName>
    <definedName name="Bdd">'Exam-Holiday-Event'!$I$7</definedName>
    <definedName name="Be">'Exam-Holiday-Event'!$H$8</definedName>
    <definedName name="Bee">'Exam-Holiday-Event'!$I$8</definedName>
    <definedName name="Bf">'Exam-Holiday-Event'!$H$9</definedName>
    <definedName name="Bff">'Exam-Holiday-Event'!$I$9</definedName>
    <definedName name="Bg">'Exam-Holiday-Event'!$H$10</definedName>
    <definedName name="Bgg">'Exam-Holiday-Event'!$I$10</definedName>
    <definedName name="Bh">'Exam-Holiday-Event'!$H$11</definedName>
    <definedName name="Bhh">'Exam-Holiday-Event'!$I$11</definedName>
    <definedName name="Courses">'Exam-Holiday-Event'!$B$3:$B$32</definedName>
    <definedName name="Event">'Exam-Holiday-Event'!$F$3:$F$32</definedName>
    <definedName name="Ga">'Exam-Holiday-Event'!$H$24</definedName>
    <definedName name="Gaa">'Exam-Holiday-Event'!$I$24</definedName>
    <definedName name="Gb">'Exam-Holiday-Event'!$H$25</definedName>
    <definedName name="Gbb">'Exam-Holiday-Event'!$I$25</definedName>
    <definedName name="Gc">'Exam-Holiday-Event'!$H$26</definedName>
    <definedName name="Gcc">'Exam-Holiday-Event'!$I$26</definedName>
    <definedName name="Gd">'Exam-Holiday-Event'!$H$27</definedName>
    <definedName name="Gdd">'Exam-Holiday-Event'!$I$27</definedName>
    <definedName name="Ge">'Exam-Holiday-Event'!$H$28</definedName>
    <definedName name="Gee">'Exam-Holiday-Event'!$I$28</definedName>
    <definedName name="Gf">'Exam-Holiday-Event'!$H$29</definedName>
    <definedName name="Gff">'Exam-Holiday-Event'!$I$29</definedName>
    <definedName name="Gg">'Exam-Holiday-Event'!$H$30</definedName>
    <definedName name="Ggg">'Exam-Holiday-Event'!$I$30</definedName>
    <definedName name="Gh">'Exam-Holiday-Event'!$H$31</definedName>
    <definedName name="Ghh">'Exam-Holiday-Event'!$I$31</definedName>
    <definedName name="Holiday">'Exam-Holiday-Event'!$D$3:$D$32</definedName>
    <definedName name="NoMonth">#REF!</definedName>
    <definedName name="_xlnm.Print_Area" localSheetId="1">'Academic Calendar'!$B$3:$AF$45</definedName>
    <definedName name="_xlnm.Print_Area" localSheetId="0">'Exam-Holiday-Event'!$A$2:$J$32</definedName>
    <definedName name="StartDay">'Academic Calendar'!$AI$1</definedName>
    <definedName name="StartMonth">'Academic Calendar'!$AG$1</definedName>
    <definedName name="StartMonth10">'Academic Calendar'!$J$1</definedName>
    <definedName name="StartMonth11">'Academic Calendar'!$K$1</definedName>
    <definedName name="StartMonth12">'Academic Calendar'!$L$1</definedName>
    <definedName name="StartMonth13">'Academic Calendar'!$M$1</definedName>
    <definedName name="StartMonth2">'Academic Calendar'!$B$1</definedName>
    <definedName name="StartMonth3">'Academic Calendar'!$C$1</definedName>
    <definedName name="StartMonth4">'Academic Calendar'!$D$1</definedName>
    <definedName name="StartMonth5">'Academic Calendar'!$E$1</definedName>
    <definedName name="StartMonth6">'Academic Calendar'!$F$1</definedName>
    <definedName name="StartMonth7">'Academic Calendar'!$G$1</definedName>
    <definedName name="StartMonth8">'Academic Calendar'!$H$1</definedName>
    <definedName name="StartMonth9">'Academic Calendar'!$I$1</definedName>
    <definedName name="Ya">'Exam-Holiday-Event'!$H$14</definedName>
    <definedName name="Yaa">'Exam-Holiday-Event'!$I$14</definedName>
    <definedName name="Yb">'Exam-Holiday-Event'!$H$15</definedName>
    <definedName name="Ybb">'Exam-Holiday-Event'!$I$15</definedName>
    <definedName name="Yc">'Exam-Holiday-Event'!$H$16</definedName>
    <definedName name="Ycc">'Exam-Holiday-Event'!$I$16</definedName>
    <definedName name="Yd">'Exam-Holiday-Event'!$H$17</definedName>
    <definedName name="Ydd">'Exam-Holiday-Event'!$I$17</definedName>
    <definedName name="Ye">'Exam-Holiday-Event'!$H$18</definedName>
    <definedName name="Year10">'Academic Calendar'!$V$1</definedName>
    <definedName name="Year11">'Academic Calendar'!$W$1</definedName>
    <definedName name="Year12">'Academic Calendar'!$X$1</definedName>
    <definedName name="Year2">'Academic Calendar'!$N$1</definedName>
    <definedName name="Year3">'Academic Calendar'!$O$1</definedName>
    <definedName name="Year4">'Academic Calendar'!$P$1</definedName>
    <definedName name="Year5">'Academic Calendar'!$Q$1</definedName>
    <definedName name="Year6">'Academic Calendar'!$R$1</definedName>
    <definedName name="Year7">'Academic Calendar'!$S$1</definedName>
    <definedName name="Year8">'Academic Calendar'!$T$1</definedName>
    <definedName name="Year9">'Academic Calendar'!$U$1</definedName>
    <definedName name="YearStart">'Academic Calendar'!$AD$39</definedName>
    <definedName name="Yee">'Exam-Holiday-Event'!$I$18</definedName>
    <definedName name="Yf">'Exam-Holiday-Event'!$H$19</definedName>
    <definedName name="Yff">'Exam-Holiday-Event'!$I$19</definedName>
    <definedName name="Yg">'Exam-Holiday-Event'!$H$20</definedName>
    <definedName name="Ygg">'Exam-Holiday-Event'!$I$20</definedName>
    <definedName name="Yh">'Exam-Holiday-Event'!$H$21</definedName>
    <definedName name="Yhh">'Exam-Holiday-Event'!$I$21</definedName>
  </definedNames>
  <calcPr calcId="145621"/>
</workbook>
</file>

<file path=xl/sharedStrings.xml><?xml version="1.0" encoding="utf-8"?>
<sst xmlns="http://schemas.openxmlformats.org/spreadsheetml/2006/main" count="32" uniqueCount="21">
  <si>
    <t>Exam</t>
  </si>
  <si>
    <t>Holiday</t>
  </si>
  <si>
    <t>Important Event</t>
  </si>
  <si>
    <t>Date</t>
  </si>
  <si>
    <t>Description</t>
  </si>
  <si>
    <t>Start</t>
  </si>
  <si>
    <t>End</t>
  </si>
  <si>
    <t>More Event 2</t>
  </si>
  <si>
    <t>More Event 3</t>
  </si>
  <si>
    <t>More Event 4</t>
  </si>
  <si>
    <t>Starting Month</t>
  </si>
  <si>
    <t>Starting Day</t>
  </si>
  <si>
    <t>Set Your Calendar Parameter Above</t>
  </si>
  <si>
    <t>Starting Year</t>
  </si>
  <si>
    <t>Sunday</t>
  </si>
  <si>
    <t>September</t>
  </si>
  <si>
    <t>Graduation Day</t>
  </si>
  <si>
    <t>Outdoor Activities</t>
  </si>
  <si>
    <t>New Year's Eve Party</t>
  </si>
  <si>
    <t>Happy Birthday Christine</t>
  </si>
  <si>
    <t>People treating me dinner.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</si>
</sst>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d"/>
    <numFmt numFmtId="166" formatCode="[$-F800]dddd\,\ mmmm\ dd\,\ yyyy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7" tint="0.7999799847602844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color theme="0"/>
      <name val="Century Gothic"/>
      <family val="2"/>
    </font>
    <font>
      <sz val="10"/>
      <color rgb="FFFF0000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gradientFill degree="90">
        <stop position="0">
          <color theme="3" tint="-0.2509700059890747"/>
        </stop>
        <stop position="1">
          <color theme="4" tint="0.40000998973846436"/>
        </stop>
      </gradient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57"/>
      </bottom>
    </border>
    <border>
      <left/>
      <right/>
      <top style="thin">
        <color indexed="57"/>
      </top>
      <bottom style="thin">
        <color indexed="5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57"/>
      </top>
      <bottom style="thin">
        <color indexed="57"/>
      </bottom>
    </border>
    <border>
      <left style="thin">
        <color indexed="17"/>
      </left>
      <right style="thin">
        <color indexed="17"/>
      </right>
      <top style="thin">
        <color indexed="57"/>
      </top>
      <bottom style="thin">
        <color indexed="17"/>
      </bottom>
    </border>
    <border>
      <left style="hair">
        <color theme="9" tint="0.3999499976634979"/>
      </left>
      <right style="hair">
        <color theme="9" tint="0.3999499976634979"/>
      </right>
      <top style="hair">
        <color theme="9" tint="0.3999499976634979"/>
      </top>
      <bottom style="hair">
        <color theme="9" tint="0.3999499976634979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90">
    <xf numFmtId="0" fontId="0" fillId="0" borderId="0" xfId="0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Protection="1">
      <protection/>
    </xf>
    <xf numFmtId="166" fontId="4" fillId="0" borderId="0" xfId="0" applyNumberFormat="1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Protection="1">
      <protection locked="0"/>
    </xf>
    <xf numFmtId="0" fontId="4" fillId="2" borderId="1" xfId="0" applyFont="1" applyFill="1" applyBorder="1"/>
    <xf numFmtId="164" fontId="11" fillId="3" borderId="2" xfId="0" applyNumberFormat="1" applyFont="1" applyFill="1" applyBorder="1" applyProtection="1">
      <protection locked="0"/>
    </xf>
    <xf numFmtId="0" fontId="11" fillId="3" borderId="3" xfId="0" applyFont="1" applyFill="1" applyBorder="1" applyProtection="1">
      <protection locked="0"/>
    </xf>
    <xf numFmtId="164" fontId="11" fillId="4" borderId="4" xfId="0" applyNumberFormat="1" applyFont="1" applyFill="1" applyBorder="1" applyProtection="1">
      <protection locked="0"/>
    </xf>
    <xf numFmtId="0" fontId="11" fillId="4" borderId="5" xfId="0" applyFont="1" applyFill="1" applyBorder="1" applyProtection="1">
      <protection locked="0"/>
    </xf>
    <xf numFmtId="164" fontId="11" fillId="5" borderId="6" xfId="0" applyNumberFormat="1" applyFont="1" applyFill="1" applyBorder="1" applyProtection="1">
      <protection locked="0"/>
    </xf>
    <xf numFmtId="0" fontId="11" fillId="5" borderId="7" xfId="0" applyFont="1" applyFill="1" applyBorder="1" applyProtection="1">
      <protection locked="0"/>
    </xf>
    <xf numFmtId="0" fontId="12" fillId="6" borderId="8" xfId="0" applyFont="1" applyFill="1" applyBorder="1" applyProtection="1">
      <protection locked="0"/>
    </xf>
    <xf numFmtId="0" fontId="4" fillId="0" borderId="0" xfId="0" applyFont="1"/>
    <xf numFmtId="0" fontId="4" fillId="0" borderId="1" xfId="0" applyFont="1" applyBorder="1"/>
    <xf numFmtId="164" fontId="4" fillId="0" borderId="9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7" borderId="8" xfId="0" applyFont="1" applyFill="1" applyBorder="1" applyAlignment="1" applyProtection="1">
      <alignment horizontal="center"/>
      <protection locked="0"/>
    </xf>
    <xf numFmtId="0" fontId="4" fillId="7" borderId="8" xfId="0" applyFont="1" applyFill="1" applyBorder="1" applyProtection="1">
      <protection locked="0"/>
    </xf>
    <xf numFmtId="15" fontId="4" fillId="0" borderId="8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7" fillId="8" borderId="8" xfId="0" applyFont="1" applyFill="1" applyBorder="1" applyProtection="1">
      <protection locked="0"/>
    </xf>
    <xf numFmtId="0" fontId="4" fillId="0" borderId="0" xfId="0" applyFont="1" applyBorder="1"/>
    <xf numFmtId="0" fontId="12" fillId="9" borderId="8" xfId="0" applyFont="1" applyFill="1" applyBorder="1" applyProtection="1">
      <protection locked="0"/>
    </xf>
    <xf numFmtId="164" fontId="4" fillId="0" borderId="10" xfId="0" applyNumberFormat="1" applyFont="1" applyBorder="1" applyProtection="1">
      <protection locked="0"/>
    </xf>
    <xf numFmtId="164" fontId="4" fillId="0" borderId="0" xfId="0" applyNumberFormat="1" applyFont="1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 vertical="center"/>
      <protection hidden="1"/>
    </xf>
    <xf numFmtId="165" fontId="4" fillId="0" borderId="11" xfId="0" applyNumberFormat="1" applyFont="1" applyFill="1" applyBorder="1" applyAlignment="1" applyProtection="1">
      <alignment horizontal="center" vertical="center"/>
      <protection hidden="1"/>
    </xf>
    <xf numFmtId="165" fontId="4" fillId="0" borderId="11" xfId="0" applyNumberFormat="1" applyFont="1" applyBorder="1" applyAlignment="1" applyProtection="1">
      <alignment horizontal="center" vertical="center"/>
      <protection hidden="1"/>
    </xf>
    <xf numFmtId="0" fontId="4" fillId="10" borderId="11" xfId="0" applyFont="1" applyFill="1" applyBorder="1" applyAlignment="1" applyProtection="1">
      <alignment horizontal="center" vertical="center"/>
      <protection hidden="1"/>
    </xf>
    <xf numFmtId="0" fontId="6" fillId="10" borderId="1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5" fillId="11" borderId="11" xfId="0" applyFont="1" applyFill="1" applyBorder="1" applyAlignment="1" applyProtection="1">
      <alignment horizontal="center" vertical="center"/>
      <protection hidden="1"/>
    </xf>
    <xf numFmtId="0" fontId="4" fillId="12" borderId="11" xfId="0" applyFont="1" applyFill="1" applyBorder="1" applyAlignment="1" applyProtection="1">
      <alignment horizontal="center" vertical="center"/>
      <protection hidden="1"/>
    </xf>
    <xf numFmtId="0" fontId="4" fillId="13" borderId="11" xfId="0" applyFont="1" applyFill="1" applyBorder="1" applyAlignment="1" applyProtection="1">
      <alignment horizontal="center" vertical="center"/>
      <protection hidden="1"/>
    </xf>
    <xf numFmtId="0" fontId="5" fillId="14" borderId="12" xfId="0" applyFont="1" applyFill="1" applyBorder="1" applyProtection="1">
      <protection locked="0"/>
    </xf>
    <xf numFmtId="0" fontId="5" fillId="14" borderId="13" xfId="0" applyFont="1" applyFill="1" applyBorder="1" applyProtection="1">
      <protection locked="0"/>
    </xf>
    <xf numFmtId="0" fontId="5" fillId="14" borderId="14" xfId="0" applyFont="1" applyFill="1" applyBorder="1" applyProtection="1">
      <protection locked="0"/>
    </xf>
    <xf numFmtId="0" fontId="5" fillId="14" borderId="15" xfId="0" applyFont="1" applyFill="1" applyBorder="1" applyProtection="1">
      <protection locked="0"/>
    </xf>
    <xf numFmtId="0" fontId="16" fillId="14" borderId="16" xfId="0" applyFont="1" applyFill="1" applyBorder="1" applyProtection="1">
      <protection locked="0"/>
    </xf>
    <xf numFmtId="0" fontId="16" fillId="14" borderId="17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0" fontId="16" fillId="0" borderId="0" xfId="0" applyFont="1" applyAlignment="1" applyProtection="1">
      <alignment horizontal="center" vertical="center"/>
      <protection locked="0"/>
    </xf>
    <xf numFmtId="166" fontId="16" fillId="0" borderId="0" xfId="0" applyNumberFormat="1" applyFont="1" applyProtection="1">
      <protection locked="0"/>
    </xf>
    <xf numFmtId="166" fontId="4" fillId="0" borderId="0" xfId="0" applyNumberFormat="1" applyFont="1" applyFill="1" applyBorder="1" applyProtection="1">
      <protection hidden="1" locked="0"/>
    </xf>
    <xf numFmtId="166" fontId="4" fillId="14" borderId="0" xfId="0" applyNumberFormat="1" applyFont="1" applyFill="1" applyBorder="1" applyProtection="1">
      <protection hidden="1" locked="0"/>
    </xf>
    <xf numFmtId="0" fontId="12" fillId="6" borderId="8" xfId="0" applyFont="1" applyFill="1" applyBorder="1" applyAlignment="1" applyProtection="1">
      <alignment horizontal="center"/>
      <protection locked="0"/>
    </xf>
    <xf numFmtId="0" fontId="7" fillId="8" borderId="8" xfId="0" applyFont="1" applyFill="1" applyBorder="1" applyAlignment="1" applyProtection="1">
      <alignment horizontal="center"/>
      <protection locked="0"/>
    </xf>
    <xf numFmtId="0" fontId="12" fillId="9" borderId="8" xfId="0" applyFont="1" applyFill="1" applyBorder="1" applyAlignment="1" applyProtection="1">
      <alignment horizontal="center"/>
      <protection locked="0"/>
    </xf>
    <xf numFmtId="0" fontId="9" fillId="0" borderId="1" xfId="20" applyFont="1" applyBorder="1" applyAlignment="1" applyProtection="1">
      <alignment horizontal="center"/>
      <protection/>
    </xf>
    <xf numFmtId="0" fontId="9" fillId="0" borderId="18" xfId="20" applyFont="1" applyBorder="1" applyAlignment="1" applyProtection="1">
      <alignment horizontal="center"/>
      <protection/>
    </xf>
    <xf numFmtId="0" fontId="9" fillId="0" borderId="19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/>
      <protection/>
    </xf>
    <xf numFmtId="0" fontId="13" fillId="15" borderId="20" xfId="0" applyFont="1" applyFill="1" applyBorder="1" applyAlignment="1" applyProtection="1">
      <alignment horizontal="center" vertical="center"/>
      <protection locked="0"/>
    </xf>
    <xf numFmtId="0" fontId="13" fillId="15" borderId="0" xfId="0" applyFont="1" applyFill="1" applyBorder="1" applyAlignment="1" applyProtection="1">
      <alignment horizontal="center" vertical="center"/>
      <protection locked="0"/>
    </xf>
    <xf numFmtId="17" fontId="13" fillId="15" borderId="20" xfId="0" applyNumberFormat="1" applyFont="1" applyFill="1" applyBorder="1" applyAlignment="1" applyProtection="1">
      <alignment horizontal="center" vertical="center"/>
      <protection locked="0"/>
    </xf>
    <xf numFmtId="17" fontId="13" fillId="15" borderId="0" xfId="0" applyNumberFormat="1" applyFont="1" applyFill="1" applyBorder="1" applyAlignment="1" applyProtection="1">
      <alignment horizontal="center" vertical="center"/>
      <protection locked="0"/>
    </xf>
    <xf numFmtId="0" fontId="13" fillId="15" borderId="20" xfId="0" applyNumberFormat="1" applyFont="1" applyFill="1" applyBorder="1" applyAlignment="1" applyProtection="1">
      <alignment horizontal="center" vertical="center"/>
      <protection locked="0"/>
    </xf>
    <xf numFmtId="0" fontId="13" fillId="15" borderId="0" xfId="0" applyNumberFormat="1" applyFont="1" applyFill="1" applyBorder="1" applyAlignment="1" applyProtection="1">
      <alignment horizontal="center" vertical="center"/>
      <protection locked="0"/>
    </xf>
    <xf numFmtId="0" fontId="14" fillId="14" borderId="0" xfId="0" applyFont="1" applyFill="1" applyAlignment="1" applyProtection="1">
      <alignment horizontal="center" vertical="center"/>
      <protection locked="0"/>
    </xf>
    <xf numFmtId="0" fontId="10" fillId="14" borderId="20" xfId="0" applyFont="1" applyFill="1" applyBorder="1" applyAlignment="1" applyProtection="1">
      <alignment horizontal="center" vertical="center"/>
      <protection locked="0"/>
    </xf>
    <xf numFmtId="0" fontId="10" fillId="14" borderId="0" xfId="0" applyFont="1" applyFill="1" applyBorder="1" applyAlignment="1" applyProtection="1">
      <alignment horizontal="center" vertical="center"/>
      <protection locked="0"/>
    </xf>
    <xf numFmtId="0" fontId="10" fillId="14" borderId="16" xfId="0" applyFont="1" applyFill="1" applyBorder="1" applyAlignment="1" applyProtection="1">
      <alignment horizontal="center" vertical="center"/>
      <protection locked="0"/>
    </xf>
    <xf numFmtId="0" fontId="10" fillId="11" borderId="11" xfId="0" applyFont="1" applyFill="1" applyBorder="1" applyAlignment="1" applyProtection="1">
      <alignment horizontal="center" vertical="center"/>
      <protection hidden="1"/>
    </xf>
    <xf numFmtId="0" fontId="15" fillId="16" borderId="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dxfs count="92">
    <dxf>
      <font>
        <color theme="9" tint="-0.24993999302387238"/>
      </font>
      <fill>
        <patternFill>
          <bgColor theme="9" tint="-0.24993999302387238"/>
        </patternFill>
      </fill>
      <border>
        <left style="thin">
          <color theme="9" tint="-0.24993999302387238"/>
        </left>
        <right style="thin">
          <color theme="9" tint="-0.24993999302387238"/>
        </right>
        <top style="thin">
          <color theme="9" tint="-0.24993999302387238"/>
        </top>
        <bottom style="thin">
          <color theme="9" tint="-0.24993999302387238"/>
        </bottom>
        <vertical/>
        <horizontal/>
      </border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theme="0"/>
      </font>
      <fill>
        <patternFill>
          <bgColor theme="0" tint="-0.4999699890613556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showGridLines="0" zoomScale="90" zoomScaleNormal="90" workbookViewId="0" topLeftCell="A1">
      <selection activeCell="J13" sqref="J13"/>
    </sheetView>
  </sheetViews>
  <sheetFormatPr defaultColWidth="0" defaultRowHeight="12.75" zeroHeight="1"/>
  <cols>
    <col min="1" max="1" width="3.00390625" style="22" bestFit="1" customWidth="1"/>
    <col min="2" max="2" width="10.57421875" style="39" customWidth="1"/>
    <col min="3" max="3" width="30.57421875" style="22" customWidth="1"/>
    <col min="4" max="4" width="10.57421875" style="39" customWidth="1"/>
    <col min="5" max="5" width="30.57421875" style="22" customWidth="1"/>
    <col min="6" max="6" width="10.57421875" style="39" customWidth="1"/>
    <col min="7" max="7" width="30.57421875" style="22" customWidth="1"/>
    <col min="8" max="9" width="10.57421875" style="22" customWidth="1"/>
    <col min="10" max="10" width="30.57421875" style="22" customWidth="1"/>
    <col min="11" max="11" width="2.00390625" style="22" customWidth="1"/>
    <col min="12" max="16384" width="9.140625" style="22" hidden="1" customWidth="1"/>
  </cols>
  <sheetData>
    <row r="1" ht="12.75"/>
    <row r="2" spans="1:10" ht="18.75" customHeight="1">
      <c r="A2" s="14"/>
      <c r="B2" s="15" t="s">
        <v>3</v>
      </c>
      <c r="C2" s="16" t="s">
        <v>0</v>
      </c>
      <c r="D2" s="17" t="s">
        <v>3</v>
      </c>
      <c r="E2" s="18" t="s">
        <v>1</v>
      </c>
      <c r="F2" s="19" t="s">
        <v>3</v>
      </c>
      <c r="G2" s="20" t="s">
        <v>2</v>
      </c>
      <c r="H2" s="71" t="s">
        <v>3</v>
      </c>
      <c r="I2" s="71"/>
      <c r="J2" s="21" t="s">
        <v>7</v>
      </c>
    </row>
    <row r="3" spans="1:10" ht="20.25" customHeight="1">
      <c r="A3" s="23">
        <v>1</v>
      </c>
      <c r="B3" s="24">
        <v>43770</v>
      </c>
      <c r="C3" s="25" t="s">
        <v>17</v>
      </c>
      <c r="D3" s="26">
        <v>43830</v>
      </c>
      <c r="E3" s="27" t="s">
        <v>18</v>
      </c>
      <c r="F3" s="28">
        <v>43746</v>
      </c>
      <c r="G3" s="29" t="s">
        <v>16</v>
      </c>
      <c r="H3" s="30" t="s">
        <v>5</v>
      </c>
      <c r="I3" s="30" t="s">
        <v>6</v>
      </c>
      <c r="J3" s="31" t="s">
        <v>4</v>
      </c>
    </row>
    <row r="4" spans="1:10" ht="20.25" customHeight="1">
      <c r="A4" s="23">
        <v>2</v>
      </c>
      <c r="B4" s="24"/>
      <c r="C4" s="25"/>
      <c r="D4" s="26">
        <f>D3+31</f>
        <v>43861</v>
      </c>
      <c r="E4" s="27" t="s">
        <v>19</v>
      </c>
      <c r="F4" s="28"/>
      <c r="G4" s="29"/>
      <c r="H4" s="32">
        <v>42974</v>
      </c>
      <c r="I4" s="32">
        <v>42983</v>
      </c>
      <c r="J4" s="33"/>
    </row>
    <row r="5" spans="1:10" ht="20.25" customHeight="1">
      <c r="A5" s="23">
        <v>3</v>
      </c>
      <c r="B5" s="24"/>
      <c r="C5" s="25"/>
      <c r="D5" s="26">
        <f aca="true" t="shared" si="0" ref="D5:D15">D4+31</f>
        <v>43892</v>
      </c>
      <c r="E5" s="27" t="s">
        <v>20</v>
      </c>
      <c r="F5" s="28"/>
      <c r="G5" s="29"/>
      <c r="H5" s="32"/>
      <c r="I5" s="32"/>
      <c r="J5" s="33"/>
    </row>
    <row r="6" spans="1:10" ht="20.25" customHeight="1">
      <c r="A6" s="23">
        <v>4</v>
      </c>
      <c r="B6" s="24"/>
      <c r="C6" s="25"/>
      <c r="D6" s="26">
        <f t="shared" si="0"/>
        <v>43923</v>
      </c>
      <c r="E6" s="27"/>
      <c r="F6" s="28"/>
      <c r="G6" s="29"/>
      <c r="H6" s="33"/>
      <c r="I6" s="33"/>
      <c r="J6" s="33"/>
    </row>
    <row r="7" spans="1:10" ht="20.25" customHeight="1">
      <c r="A7" s="23">
        <v>5</v>
      </c>
      <c r="B7" s="24"/>
      <c r="C7" s="25"/>
      <c r="D7" s="26">
        <f t="shared" si="0"/>
        <v>43954</v>
      </c>
      <c r="E7" s="27"/>
      <c r="F7" s="28"/>
      <c r="G7" s="29"/>
      <c r="H7" s="33"/>
      <c r="I7" s="33"/>
      <c r="J7" s="33"/>
    </row>
    <row r="8" spans="1:10" ht="20.25" customHeight="1">
      <c r="A8" s="23">
        <v>6</v>
      </c>
      <c r="B8" s="24"/>
      <c r="C8" s="25"/>
      <c r="D8" s="26">
        <f t="shared" si="0"/>
        <v>43985</v>
      </c>
      <c r="E8" s="27"/>
      <c r="F8" s="28"/>
      <c r="G8" s="29"/>
      <c r="H8" s="33"/>
      <c r="I8" s="33"/>
      <c r="J8" s="33"/>
    </row>
    <row r="9" spans="1:10" ht="20.25" customHeight="1">
      <c r="A9" s="23">
        <v>7</v>
      </c>
      <c r="B9" s="24"/>
      <c r="C9" s="25"/>
      <c r="D9" s="26">
        <f t="shared" si="0"/>
        <v>44016</v>
      </c>
      <c r="E9" s="27"/>
      <c r="F9" s="28"/>
      <c r="G9" s="29"/>
      <c r="H9" s="33"/>
      <c r="I9" s="33"/>
      <c r="J9" s="33"/>
    </row>
    <row r="10" spans="1:10" ht="20.25" customHeight="1">
      <c r="A10" s="23">
        <v>8</v>
      </c>
      <c r="B10" s="24"/>
      <c r="C10" s="25"/>
      <c r="D10" s="26">
        <f t="shared" si="0"/>
        <v>44047</v>
      </c>
      <c r="E10" s="27"/>
      <c r="F10" s="28"/>
      <c r="G10" s="29"/>
      <c r="H10" s="33"/>
      <c r="I10" s="33"/>
      <c r="J10" s="33"/>
    </row>
    <row r="11" spans="1:10" ht="20.25" customHeight="1">
      <c r="A11" s="23">
        <v>9</v>
      </c>
      <c r="B11" s="24"/>
      <c r="C11" s="25"/>
      <c r="D11" s="26">
        <f t="shared" si="0"/>
        <v>44078</v>
      </c>
      <c r="E11" s="27"/>
      <c r="F11" s="28"/>
      <c r="G11" s="29"/>
      <c r="H11" s="33"/>
      <c r="I11" s="33"/>
      <c r="J11" s="33"/>
    </row>
    <row r="12" spans="1:10" ht="20.25" customHeight="1">
      <c r="A12" s="23">
        <v>10</v>
      </c>
      <c r="B12" s="24"/>
      <c r="C12" s="25"/>
      <c r="D12" s="26">
        <f t="shared" si="0"/>
        <v>44109</v>
      </c>
      <c r="E12" s="27"/>
      <c r="F12" s="28"/>
      <c r="G12" s="34"/>
      <c r="H12" s="72" t="s">
        <v>3</v>
      </c>
      <c r="I12" s="72"/>
      <c r="J12" s="35" t="s">
        <v>8</v>
      </c>
    </row>
    <row r="13" spans="1:11" ht="20.25" customHeight="1">
      <c r="A13" s="23">
        <v>11</v>
      </c>
      <c r="B13" s="24"/>
      <c r="C13" s="25"/>
      <c r="D13" s="26">
        <f t="shared" si="0"/>
        <v>44140</v>
      </c>
      <c r="E13" s="27"/>
      <c r="F13" s="28"/>
      <c r="G13" s="29"/>
      <c r="H13" s="30" t="s">
        <v>5</v>
      </c>
      <c r="I13" s="30" t="s">
        <v>6</v>
      </c>
      <c r="J13" s="31" t="s">
        <v>4</v>
      </c>
      <c r="K13" s="36"/>
    </row>
    <row r="14" spans="1:11" ht="20.25" customHeight="1">
      <c r="A14" s="23">
        <v>12</v>
      </c>
      <c r="B14" s="24"/>
      <c r="C14" s="25"/>
      <c r="D14" s="26">
        <f t="shared" si="0"/>
        <v>44171</v>
      </c>
      <c r="E14" s="27"/>
      <c r="F14" s="28"/>
      <c r="G14" s="29"/>
      <c r="H14" s="32">
        <v>42979</v>
      </c>
      <c r="I14" s="32">
        <v>43013</v>
      </c>
      <c r="J14" s="33"/>
      <c r="K14" s="36"/>
    </row>
    <row r="15" spans="1:10" ht="20.25" customHeight="1">
      <c r="A15" s="23">
        <v>13</v>
      </c>
      <c r="B15" s="24"/>
      <c r="C15" s="25"/>
      <c r="D15" s="26">
        <f t="shared" si="0"/>
        <v>44202</v>
      </c>
      <c r="E15" s="27"/>
      <c r="F15" s="28"/>
      <c r="G15" s="29"/>
      <c r="H15" s="32"/>
      <c r="I15" s="32"/>
      <c r="J15" s="33"/>
    </row>
    <row r="16" spans="1:10" ht="20.25" customHeight="1">
      <c r="A16" s="23">
        <v>14</v>
      </c>
      <c r="B16" s="24"/>
      <c r="C16" s="25"/>
      <c r="D16" s="26"/>
      <c r="E16" s="27"/>
      <c r="F16" s="28"/>
      <c r="G16" s="29"/>
      <c r="H16" s="33"/>
      <c r="I16" s="33"/>
      <c r="J16" s="33"/>
    </row>
    <row r="17" spans="1:10" ht="20.25" customHeight="1">
      <c r="A17" s="23">
        <v>15</v>
      </c>
      <c r="B17" s="24"/>
      <c r="C17" s="25"/>
      <c r="D17" s="26"/>
      <c r="E17" s="27"/>
      <c r="F17" s="28"/>
      <c r="G17" s="29"/>
      <c r="H17" s="33"/>
      <c r="I17" s="33"/>
      <c r="J17" s="33"/>
    </row>
    <row r="18" spans="1:10" ht="20.25" customHeight="1">
      <c r="A18" s="23">
        <v>16</v>
      </c>
      <c r="B18" s="24"/>
      <c r="C18" s="25"/>
      <c r="D18" s="26"/>
      <c r="E18" s="27"/>
      <c r="F18" s="28"/>
      <c r="G18" s="29"/>
      <c r="H18" s="33"/>
      <c r="I18" s="33"/>
      <c r="J18" s="33"/>
    </row>
    <row r="19" spans="1:10" ht="20.25" customHeight="1">
      <c r="A19" s="23">
        <v>17</v>
      </c>
      <c r="B19" s="24"/>
      <c r="C19" s="25"/>
      <c r="D19" s="26"/>
      <c r="E19" s="27"/>
      <c r="F19" s="28"/>
      <c r="G19" s="29"/>
      <c r="H19" s="33"/>
      <c r="I19" s="33"/>
      <c r="J19" s="33"/>
    </row>
    <row r="20" spans="1:10" ht="20.25" customHeight="1">
      <c r="A20" s="23">
        <v>18</v>
      </c>
      <c r="B20" s="24"/>
      <c r="C20" s="25"/>
      <c r="D20" s="26"/>
      <c r="E20" s="27"/>
      <c r="F20" s="28"/>
      <c r="G20" s="29"/>
      <c r="H20" s="33"/>
      <c r="I20" s="33"/>
      <c r="J20" s="33"/>
    </row>
    <row r="21" spans="1:10" ht="20.25" customHeight="1">
      <c r="A21" s="23">
        <v>19</v>
      </c>
      <c r="B21" s="24"/>
      <c r="C21" s="25"/>
      <c r="D21" s="26"/>
      <c r="E21" s="27"/>
      <c r="F21" s="28"/>
      <c r="G21" s="29"/>
      <c r="H21" s="33"/>
      <c r="I21" s="33"/>
      <c r="J21" s="33"/>
    </row>
    <row r="22" spans="1:10" ht="20.25" customHeight="1">
      <c r="A22" s="23">
        <v>20</v>
      </c>
      <c r="B22" s="24"/>
      <c r="C22" s="25"/>
      <c r="D22" s="26"/>
      <c r="E22" s="27"/>
      <c r="F22" s="28"/>
      <c r="G22" s="34"/>
      <c r="H22" s="73" t="s">
        <v>3</v>
      </c>
      <c r="I22" s="73"/>
      <c r="J22" s="37" t="s">
        <v>9</v>
      </c>
    </row>
    <row r="23" spans="1:10" ht="20.25" customHeight="1">
      <c r="A23" s="23">
        <v>21</v>
      </c>
      <c r="B23" s="24"/>
      <c r="C23" s="25"/>
      <c r="D23" s="26"/>
      <c r="E23" s="27"/>
      <c r="F23" s="28"/>
      <c r="G23" s="29"/>
      <c r="H23" s="30" t="s">
        <v>5</v>
      </c>
      <c r="I23" s="30" t="s">
        <v>6</v>
      </c>
      <c r="J23" s="31" t="s">
        <v>4</v>
      </c>
    </row>
    <row r="24" spans="1:10" ht="20.25" customHeight="1">
      <c r="A24" s="23">
        <v>22</v>
      </c>
      <c r="B24" s="24"/>
      <c r="C24" s="25"/>
      <c r="D24" s="26"/>
      <c r="E24" s="27"/>
      <c r="F24" s="28"/>
      <c r="G24" s="29"/>
      <c r="H24" s="32">
        <v>43527</v>
      </c>
      <c r="I24" s="32">
        <v>43541</v>
      </c>
      <c r="J24" s="33"/>
    </row>
    <row r="25" spans="1:10" ht="20.25" customHeight="1">
      <c r="A25" s="23">
        <v>23</v>
      </c>
      <c r="B25" s="24"/>
      <c r="C25" s="25"/>
      <c r="D25" s="26"/>
      <c r="E25" s="27"/>
      <c r="F25" s="28"/>
      <c r="G25" s="29"/>
      <c r="H25" s="32"/>
      <c r="I25" s="32"/>
      <c r="J25" s="33"/>
    </row>
    <row r="26" spans="1:10" ht="20.25" customHeight="1">
      <c r="A26" s="23">
        <v>24</v>
      </c>
      <c r="B26" s="24"/>
      <c r="C26" s="25"/>
      <c r="D26" s="26"/>
      <c r="E26" s="27"/>
      <c r="F26" s="28"/>
      <c r="G26" s="29"/>
      <c r="H26" s="33"/>
      <c r="I26" s="33"/>
      <c r="J26" s="33"/>
    </row>
    <row r="27" spans="1:10" ht="20.25" customHeight="1">
      <c r="A27" s="23">
        <v>25</v>
      </c>
      <c r="B27" s="24"/>
      <c r="C27" s="25"/>
      <c r="D27" s="26"/>
      <c r="E27" s="27"/>
      <c r="F27" s="28"/>
      <c r="G27" s="29"/>
      <c r="H27" s="33"/>
      <c r="I27" s="33"/>
      <c r="J27" s="33"/>
    </row>
    <row r="28" spans="1:10" ht="20.25" customHeight="1">
      <c r="A28" s="23">
        <v>26</v>
      </c>
      <c r="B28" s="24"/>
      <c r="C28" s="25"/>
      <c r="D28" s="26"/>
      <c r="E28" s="27"/>
      <c r="F28" s="28"/>
      <c r="G28" s="29"/>
      <c r="H28" s="33"/>
      <c r="I28" s="33"/>
      <c r="J28" s="33"/>
    </row>
    <row r="29" spans="1:10" ht="20.25" customHeight="1">
      <c r="A29" s="23">
        <v>27</v>
      </c>
      <c r="B29" s="24"/>
      <c r="C29" s="25"/>
      <c r="D29" s="26"/>
      <c r="E29" s="27"/>
      <c r="F29" s="28"/>
      <c r="G29" s="29"/>
      <c r="H29" s="33"/>
      <c r="I29" s="33"/>
      <c r="J29" s="33"/>
    </row>
    <row r="30" spans="1:10" ht="20.25" customHeight="1">
      <c r="A30" s="23">
        <v>28</v>
      </c>
      <c r="B30" s="24"/>
      <c r="C30" s="25"/>
      <c r="D30" s="26"/>
      <c r="E30" s="27"/>
      <c r="F30" s="28"/>
      <c r="G30" s="29"/>
      <c r="H30" s="33"/>
      <c r="I30" s="33"/>
      <c r="J30" s="33"/>
    </row>
    <row r="31" spans="1:10" ht="20.25" customHeight="1">
      <c r="A31" s="23">
        <v>29</v>
      </c>
      <c r="B31" s="24"/>
      <c r="C31" s="25"/>
      <c r="D31" s="26"/>
      <c r="E31" s="27"/>
      <c r="F31" s="28"/>
      <c r="G31" s="29"/>
      <c r="H31" s="33"/>
      <c r="I31" s="33"/>
      <c r="J31" s="33"/>
    </row>
    <row r="32" spans="1:10" ht="20.25" customHeight="1">
      <c r="A32" s="23">
        <v>30</v>
      </c>
      <c r="B32" s="38"/>
      <c r="C32" s="25"/>
      <c r="D32" s="26"/>
      <c r="E32" s="27"/>
      <c r="F32" s="28"/>
      <c r="G32" s="34"/>
      <c r="H32" s="74"/>
      <c r="I32" s="75"/>
      <c r="J32" s="76"/>
    </row>
    <row r="33" ht="12.75"/>
  </sheetData>
  <sheetProtection formatCells="0" formatColumns="0" formatRows="0"/>
  <mergeCells count="4">
    <mergeCell ref="H2:I2"/>
    <mergeCell ref="H12:I12"/>
    <mergeCell ref="H22:I22"/>
    <mergeCell ref="H32:J32"/>
  </mergeCells>
  <printOptions/>
  <pageMargins left="0.75" right="0.75" top="1" bottom="1" header="0.5" footer="0.5"/>
  <pageSetup fitToHeight="1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7"/>
  <sheetViews>
    <sheetView showGridLines="0" tabSelected="1" workbookViewId="0" topLeftCell="A2">
      <selection activeCell="B13" sqref="B13"/>
    </sheetView>
  </sheetViews>
  <sheetFormatPr defaultColWidth="0" defaultRowHeight="12.75" zeroHeight="1"/>
  <cols>
    <col min="1" max="1" width="3.8515625" style="2" customWidth="1"/>
    <col min="2" max="8" width="5.57421875" style="1" customWidth="1"/>
    <col min="9" max="9" width="1.421875" style="1" customWidth="1"/>
    <col min="10" max="16" width="5.57421875" style="1" customWidth="1"/>
    <col min="17" max="17" width="1.421875" style="1" customWidth="1"/>
    <col min="18" max="24" width="5.57421875" style="1" customWidth="1"/>
    <col min="25" max="25" width="1.421875" style="2" customWidth="1"/>
    <col min="26" max="33" width="5.57421875" style="1" customWidth="1"/>
    <col min="34" max="34" width="2.8515625" style="1" hidden="1" customWidth="1"/>
    <col min="35" max="35" width="19.8515625" style="2" hidden="1" customWidth="1"/>
    <col min="36" max="36" width="11.140625" style="2" hidden="1" customWidth="1"/>
    <col min="37" max="37" width="4.00390625" style="2" hidden="1" customWidth="1"/>
    <col min="38" max="38" width="7.7109375" style="2" hidden="1" customWidth="1"/>
    <col min="39" max="16384" width="9.140625" style="2" hidden="1" customWidth="1"/>
  </cols>
  <sheetData>
    <row r="1" spans="2:35" s="40" customFormat="1" ht="16.5" customHeight="1" hidden="1">
      <c r="B1" s="41">
        <f>StartMonth+1</f>
        <v>10</v>
      </c>
      <c r="C1" s="41">
        <f>B1+1</f>
        <v>11</v>
      </c>
      <c r="D1" s="41">
        <f>C1+1</f>
        <v>12</v>
      </c>
      <c r="E1" s="41">
        <f>IF(D1=12,1,D1+1)</f>
        <v>1</v>
      </c>
      <c r="F1" s="41">
        <f aca="true" t="shared" si="0" ref="F1:M1">IF(E1=12,1,E1+1)</f>
        <v>2</v>
      </c>
      <c r="G1" s="41">
        <f t="shared" si="0"/>
        <v>3</v>
      </c>
      <c r="H1" s="41">
        <f t="shared" si="0"/>
        <v>4</v>
      </c>
      <c r="I1" s="41">
        <f t="shared" si="0"/>
        <v>5</v>
      </c>
      <c r="J1" s="41">
        <f t="shared" si="0"/>
        <v>6</v>
      </c>
      <c r="K1" s="41">
        <f t="shared" si="0"/>
        <v>7</v>
      </c>
      <c r="L1" s="41">
        <f t="shared" si="0"/>
        <v>8</v>
      </c>
      <c r="M1" s="41">
        <f t="shared" si="0"/>
        <v>9</v>
      </c>
      <c r="N1" s="41">
        <f>IF(StartMonth2&gt;StartMonth13,YearStart,YearStart+1)</f>
        <v>2019</v>
      </c>
      <c r="O1" s="41">
        <f>IF(StartMonth3&gt;StartMonth13,YearStart,YearStart+1)</f>
        <v>2019</v>
      </c>
      <c r="P1" s="41">
        <f>IF(StartMonth4&gt;StartMonth13,YearStart,YearStart+1)</f>
        <v>2019</v>
      </c>
      <c r="Q1" s="41">
        <f>IF(StartMonth5&gt;StartMonth13,2017,2018)</f>
        <v>2018</v>
      </c>
      <c r="R1" s="41">
        <f>IF(StartMonth6&gt;StartMonth13,YearStart,YearStart+1)</f>
        <v>2020</v>
      </c>
      <c r="S1" s="41">
        <f>IF(StartMonth7&gt;StartMonth13,YearStart,YearStart+1)</f>
        <v>2020</v>
      </c>
      <c r="T1" s="41">
        <f>IF(StartMonth8&gt;StartMonth13,YearStart,YearStart+1)</f>
        <v>2020</v>
      </c>
      <c r="U1" s="41">
        <f>IF(StartMonth9&gt;StartMonth13,YearStart,YearStart+1)</f>
        <v>2020</v>
      </c>
      <c r="V1" s="41">
        <f>IF(StartMonth10&gt;StartMonth13,YearStart,YearStart+1)</f>
        <v>2020</v>
      </c>
      <c r="W1" s="41">
        <f>IF(StartMonth11&gt;StartMonth13,YearStart,YearStart+1)</f>
        <v>2020</v>
      </c>
      <c r="X1" s="41">
        <f>IF(StartMonth12&gt;StartMonth13,YearStart,YearStart+1)</f>
        <v>2020</v>
      </c>
      <c r="Z1" s="41"/>
      <c r="AA1" s="41"/>
      <c r="AB1" s="41"/>
      <c r="AC1" s="41"/>
      <c r="AD1" s="41"/>
      <c r="AE1" s="41"/>
      <c r="AF1" s="41">
        <f>IF(StartDay=1,WEEKDAY(DATE(YearStart,StartMonth,1))+1,WEEKDAY(DATE(YearStart,StartMonth,1)))</f>
        <v>2</v>
      </c>
      <c r="AG1" s="40">
        <f>IF(AD40="July",7,IF(AD40="August",8,9))</f>
        <v>9</v>
      </c>
      <c r="AI1" s="40">
        <f>IF(AD41="Sunday",1,2)</f>
        <v>1</v>
      </c>
    </row>
    <row r="2" ht="16.5" customHeight="1">
      <c r="A2" s="11"/>
    </row>
    <row r="3" spans="2:38" ht="17.1" customHeight="1">
      <c r="B3" s="89" t="str">
        <f>YearStart&amp;"/"&amp;YearStart+1&amp;" SCHOOL CALENDAR"</f>
        <v>2019/2020 SCHOOL CALENDAR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2"/>
      <c r="AL3" s="10"/>
    </row>
    <row r="4" spans="1:38" ht="17.1" customHeight="1">
      <c r="A4" s="11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2"/>
      <c r="AL4" s="10"/>
    </row>
    <row r="5" spans="2:38" ht="17.1" customHeigh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2"/>
      <c r="AL5" s="10"/>
    </row>
    <row r="6" spans="2:33" ht="17.1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2"/>
    </row>
    <row r="7" spans="2:33" ht="17.1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2"/>
    </row>
    <row r="8" spans="2:33" ht="6.75" customHeight="1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2"/>
    </row>
    <row r="9" spans="2:33" ht="24" customHeigh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2"/>
    </row>
    <row r="10" spans="2:37" ht="6.75" customHeight="1"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4"/>
      <c r="AA10" s="4"/>
      <c r="AB10" s="4"/>
      <c r="AC10" s="4"/>
      <c r="AD10" s="4"/>
      <c r="AE10" s="4"/>
      <c r="AF10" s="4"/>
      <c r="AI10" s="6"/>
      <c r="AJ10" s="6"/>
      <c r="AK10" s="6"/>
    </row>
    <row r="11" spans="2:37" ht="17.1" customHeight="1">
      <c r="B11" s="88" t="str">
        <f>UPPER(TEXT(E15,"mmmm yyy"))</f>
        <v>SEPTEMBER 2019</v>
      </c>
      <c r="C11" s="88"/>
      <c r="D11" s="88"/>
      <c r="E11" s="88"/>
      <c r="F11" s="88"/>
      <c r="G11" s="88"/>
      <c r="H11" s="88"/>
      <c r="I11" s="42"/>
      <c r="J11" s="88" t="str">
        <f>UPPER(TEXT(M15,"mmmm yyy"))</f>
        <v>OCTOBER 2019</v>
      </c>
      <c r="K11" s="88"/>
      <c r="L11" s="88"/>
      <c r="M11" s="88"/>
      <c r="N11" s="88"/>
      <c r="O11" s="88"/>
      <c r="P11" s="88"/>
      <c r="Q11" s="42"/>
      <c r="R11" s="88" t="str">
        <f>UPPER(TEXT(U15,"mmmm yyy"))</f>
        <v>NOVEMBER 2019</v>
      </c>
      <c r="S11" s="88"/>
      <c r="T11" s="88"/>
      <c r="U11" s="88"/>
      <c r="V11" s="88"/>
      <c r="W11" s="88"/>
      <c r="X11" s="88"/>
      <c r="Y11" s="43"/>
      <c r="Z11" s="88" t="str">
        <f>UPPER(TEXT(AC15,"mmmm yyy"))</f>
        <v>DECEMBER 2019</v>
      </c>
      <c r="AA11" s="88"/>
      <c r="AB11" s="88"/>
      <c r="AC11" s="88"/>
      <c r="AD11" s="88"/>
      <c r="AE11" s="88"/>
      <c r="AF11" s="88"/>
      <c r="AI11" s="6"/>
      <c r="AJ11" s="6"/>
      <c r="AK11" s="6"/>
    </row>
    <row r="12" spans="2:37" ht="17.1" customHeight="1">
      <c r="B12" s="55" t="str">
        <f>IF(StartDay=1,"Su","Mo")</f>
        <v>Su</v>
      </c>
      <c r="C12" s="55" t="str">
        <f>IF(StartDay=1,"Mo","Tu")</f>
        <v>Mo</v>
      </c>
      <c r="D12" s="55" t="str">
        <f>IF(StartDay=1,"Tu","We")</f>
        <v>Tu</v>
      </c>
      <c r="E12" s="55" t="str">
        <f>IF(StartDay=1,"We","Th")</f>
        <v>We</v>
      </c>
      <c r="F12" s="55" t="str">
        <f>IF(StartDay=1,"Th","Fr")</f>
        <v>Th</v>
      </c>
      <c r="G12" s="55" t="str">
        <f>IF(StartDay=1,"Fr","Sa")</f>
        <v>Fr</v>
      </c>
      <c r="H12" s="55" t="str">
        <f>IF(StartDay=1,"Sa","Su")</f>
        <v>Sa</v>
      </c>
      <c r="I12" s="44"/>
      <c r="J12" s="55" t="str">
        <f>B12</f>
        <v>Su</v>
      </c>
      <c r="K12" s="55" t="str">
        <f aca="true" t="shared" si="1" ref="K12:P12">C12</f>
        <v>Mo</v>
      </c>
      <c r="L12" s="55" t="str">
        <f t="shared" si="1"/>
        <v>Tu</v>
      </c>
      <c r="M12" s="55" t="str">
        <f t="shared" si="1"/>
        <v>We</v>
      </c>
      <c r="N12" s="55" t="str">
        <f t="shared" si="1"/>
        <v>Th</v>
      </c>
      <c r="O12" s="55" t="str">
        <f t="shared" si="1"/>
        <v>Fr</v>
      </c>
      <c r="P12" s="55" t="str">
        <f t="shared" si="1"/>
        <v>Sa</v>
      </c>
      <c r="Q12" s="42"/>
      <c r="R12" s="55" t="str">
        <f>J12</f>
        <v>Su</v>
      </c>
      <c r="S12" s="55" t="str">
        <f aca="true" t="shared" si="2" ref="S12">K12</f>
        <v>Mo</v>
      </c>
      <c r="T12" s="55" t="str">
        <f aca="true" t="shared" si="3" ref="T12">L12</f>
        <v>Tu</v>
      </c>
      <c r="U12" s="55" t="str">
        <f aca="true" t="shared" si="4" ref="U12">M12</f>
        <v>We</v>
      </c>
      <c r="V12" s="55" t="str">
        <f aca="true" t="shared" si="5" ref="V12">N12</f>
        <v>Th</v>
      </c>
      <c r="W12" s="55" t="str">
        <f aca="true" t="shared" si="6" ref="W12">O12</f>
        <v>Fr</v>
      </c>
      <c r="X12" s="55" t="str">
        <f aca="true" t="shared" si="7" ref="X12">P12</f>
        <v>Sa</v>
      </c>
      <c r="Y12" s="43"/>
      <c r="Z12" s="55" t="str">
        <f>R12</f>
        <v>Su</v>
      </c>
      <c r="AA12" s="55" t="str">
        <f aca="true" t="shared" si="8" ref="AA12">S12</f>
        <v>Mo</v>
      </c>
      <c r="AB12" s="55" t="str">
        <f aca="true" t="shared" si="9" ref="AB12">T12</f>
        <v>Tu</v>
      </c>
      <c r="AC12" s="55" t="str">
        <f aca="true" t="shared" si="10" ref="AC12">U12</f>
        <v>We</v>
      </c>
      <c r="AD12" s="55" t="str">
        <f aca="true" t="shared" si="11" ref="AD12">V12</f>
        <v>Th</v>
      </c>
      <c r="AE12" s="55" t="str">
        <f aca="true" t="shared" si="12" ref="AE12">W12</f>
        <v>Fr</v>
      </c>
      <c r="AF12" s="55" t="str">
        <f aca="true" t="shared" si="13" ref="AF12">X12</f>
        <v>Sa</v>
      </c>
      <c r="AI12" s="6"/>
      <c r="AJ12" s="6"/>
      <c r="AK12" s="6"/>
    </row>
    <row r="13" spans="2:37" ht="17.1" customHeight="1">
      <c r="B13" s="45">
        <f>IF($AF$1=2,DATE(YearStart,StartMonth,1),"")</f>
        <v>43709</v>
      </c>
      <c r="C13" s="45">
        <f>IF(B13&lt;&gt;"",B13+1,IF($AF$1=3,DATE(YearStart,StartMonth,1),""))</f>
        <v>43710</v>
      </c>
      <c r="D13" s="45">
        <f>IF(C13&lt;&gt;"",C13+1,IF($AF$1=4,DATE(YearStart,StartMonth,1),""))</f>
        <v>43711</v>
      </c>
      <c r="E13" s="45">
        <f>IF(D13&lt;&gt;"",D13+1,IF($AF$1=5,DATE(YearStart,StartMonth,1),""))</f>
        <v>43712</v>
      </c>
      <c r="F13" s="45">
        <f>IF(E13&lt;&gt;"",E13+1,IF($AF$1=6,DATE(YearStart,StartMonth,1),""))</f>
        <v>43713</v>
      </c>
      <c r="G13" s="45">
        <f>IF(F13&lt;&gt;"",F13+1,IF($AF$1=7,DATE(YearStart,StartMonth,1),""))</f>
        <v>43714</v>
      </c>
      <c r="H13" s="45">
        <f>IF(G13&lt;&gt;"",G13+1,IF($AF$1=1,DATE(YearStart,StartMonth,1),""))</f>
        <v>43715</v>
      </c>
      <c r="I13" s="44"/>
      <c r="J13" s="45" t="str">
        <f>IF(StartDay=1,IF(WEEKDAY(MAX(B16:H18))=7,MAX(B16:H18)+1,""),IF(WEEKDAY(MAX(B16:H18))=1,MAX(B16:H18)+1,""))</f>
        <v/>
      </c>
      <c r="K13" s="45" t="str">
        <f>IF(J13&lt;&gt;"",J13+1,IF(StartDay=1,IF(WEEKDAY(MAX(B16:H18))=1,MAX(B16:H18)+1,""),IF(WEEKDAY(MAX(B16:H18))=2,MAX(B16:H18)+1,"")))</f>
        <v/>
      </c>
      <c r="L13" s="45">
        <f>IF(K13&lt;&gt;"",K13+1,IF(StartDay=1,IF(WEEKDAY(MAX(B16:H18))=2,MAX(B16:H18)+1,""),IF(WEEKDAY(MAX(B16:H18))=3,MAX(B16:H18)+1,"")))</f>
        <v>43739</v>
      </c>
      <c r="M13" s="45">
        <f>IF(L13&lt;&gt;"",L13+1,IF(StartDay=1,IF(WEEKDAY(MAX(B16:H18))=3,MAX(B16:H18)+1,""),IF(WEEKDAY(MAX(B16:H18))=4,MAX(B16:H18)+1,"")))</f>
        <v>43740</v>
      </c>
      <c r="N13" s="45">
        <f>IF(M13&lt;&gt;"",M13+1,IF(StartDay=1,IF(WEEKDAY(MAX(B16:H18))=4,MAX(B16:H18)+1,""),IF(WEEKDAY(MAX(B16:H18))=5,MAX(B16:H18)+1,"")))</f>
        <v>43741</v>
      </c>
      <c r="O13" s="45">
        <f>IF(N13&lt;&gt;"",N13+1,IF(StartDay=1,IF(WEEKDAY(MAX(B16:H18))=5,MAX(B16:H18)+1,""),IF(WEEKDAY(MAX(B16:H18))=6,MAX(B16:H18)+1,"")))</f>
        <v>43742</v>
      </c>
      <c r="P13" s="45">
        <f>IF(O13&lt;&gt;"",O13+1,IF(StartDay=1,IF(WEEKDAY(MAX(B16:H18))=6,MAX(B16:H18)+1,""),IF(WEEKDAY(MAX(B16:H18))=7,MAX(B16:H18)+1,"")))</f>
        <v>43743</v>
      </c>
      <c r="Q13" s="42"/>
      <c r="R13" s="45" t="str">
        <f>IF(StartDay=1,IF(WEEKDAY(MAX(J16:P18))=7,MAX(J16:P18)+1,""),IF(WEEKDAY(MAX(J16:P18))=1,MAX(J16:P18)+1,""))</f>
        <v/>
      </c>
      <c r="S13" s="45" t="str">
        <f>IF(R13&lt;&gt;"",R13+1,IF(StartDay=1,IF(WEEKDAY(MAX(J16:P18))=1,MAX(J16:P18)+1,""),IF(WEEKDAY(MAX(J16:P18))=2,MAX(J16:P18)+1,"")))</f>
        <v/>
      </c>
      <c r="T13" s="45" t="str">
        <f>IF(S13&lt;&gt;"",S13+1,IF(StartDay=1,IF(WEEKDAY(MAX(J16:P18))=2,MAX(J16:P18)+1,""),IF(WEEKDAY(MAX(J16:P18))=3,MAX(J16:P18)+1,"")))</f>
        <v/>
      </c>
      <c r="U13" s="45" t="str">
        <f>IF(T13&lt;&gt;"",T13+1,IF(StartDay=1,IF(WEEKDAY(MAX(J16:P18))=3,MAX(J16:P18)+1,""),IF(WEEKDAY(MAX(J16:P18))=4,MAX(J16:P18)+1,"")))</f>
        <v/>
      </c>
      <c r="V13" s="45" t="str">
        <f>IF(U13&lt;&gt;"",U13+1,IF(StartDay=1,IF(WEEKDAY(MAX(J16:P18))=4,MAX(J16:P18)+1,""),IF(WEEKDAY(MAX(J16:P18))=5,MAX(J16:P18)+1,"")))</f>
        <v/>
      </c>
      <c r="W13" s="45">
        <f>IF(V13&lt;&gt;"",V13+1,IF(StartDay=1,IF(WEEKDAY(MAX(J16:P18))=5,MAX(J16:P18)+1,""),IF(WEEKDAY(MAX(J16:P18))=6,MAX(J16:P18)+1,"")))</f>
        <v>43770</v>
      </c>
      <c r="X13" s="45">
        <f>IF(W13&lt;&gt;"",W13+1,IF(StartDay=1,IF(WEEKDAY(MAX(J16:P18))=6,MAX(J16:P18)+1,""),IF(WEEKDAY(MAX(J16:P18))=7,MAX(J16:P18)+1,"")))</f>
        <v>43771</v>
      </c>
      <c r="Y13" s="43"/>
      <c r="Z13" s="45">
        <f>IF(StartDay=1,IF(WEEKDAY(MAX(R16:X18))=7,MAX(R16:X18)+1,""),IF(WEEKDAY(MAX(R16:X18))=1,MAX(R16:X18)+1,""))</f>
        <v>43800</v>
      </c>
      <c r="AA13" s="45">
        <f>IF(Z13&lt;&gt;"",Z13+1,IF(StartDay=1,IF(WEEKDAY(MAX(R16:X18))=1,MAX(R16:X18)+1,""),IF(WEEKDAY(MAX(R16:X18))=2,MAX(R16:X18)+1,"")))</f>
        <v>43801</v>
      </c>
      <c r="AB13" s="45">
        <f>IF(AA13&lt;&gt;"",AA13+1,IF(StartDay=1,IF(WEEKDAY(MAX(R16:X18))=2,MAX(R16:X18)+1,""),IF(WEEKDAY(MAX(R16:X18))=3,MAX(R16:X18)+1,"")))</f>
        <v>43802</v>
      </c>
      <c r="AC13" s="45">
        <f>IF(AB13&lt;&gt;"",AB13+1,IF(StartDay=1,IF(WEEKDAY(MAX(R16:X18))=3,MAX(R16:X18)+1,""),IF(WEEKDAY(MAX(R16:X18))=4,MAX(R16:X18)+1,"")))</f>
        <v>43803</v>
      </c>
      <c r="AD13" s="45">
        <f>IF(AC13&lt;&gt;"",AC13+1,IF(StartDay=1,IF(WEEKDAY(MAX(R16:X18))=4,MAX(R16:X18)+1,""),IF(WEEKDAY(MAX(R16:X18))=5,MAX(R16:X18)+1,"")))</f>
        <v>43804</v>
      </c>
      <c r="AE13" s="45">
        <f>IF(AD13&lt;&gt;"",AD13+1,IF(StartDay=1,IF(WEEKDAY(MAX(R16:X18))=5,MAX(R16:X18)+1,""),IF(WEEKDAY(MAX(R16:X18))=6,MAX(R16:X18)+1,"")))</f>
        <v>43805</v>
      </c>
      <c r="AF13" s="45">
        <f>IF(AE13&lt;&gt;"",AE13+1,IF(StartDay=1,IF(WEEKDAY(MAX(R16:X18))=6,MAX(R16:X18)+1,""),IF(WEEKDAY(MAX(R16:X18))=7,MAX(R16:X18)+1,"")))</f>
        <v>43806</v>
      </c>
      <c r="AI13" s="6"/>
      <c r="AJ13" s="6"/>
      <c r="AK13" s="6"/>
    </row>
    <row r="14" spans="2:37" ht="17.1" customHeight="1">
      <c r="B14" s="46">
        <f>H13+1</f>
        <v>43716</v>
      </c>
      <c r="C14" s="46">
        <f aca="true" t="shared" si="14" ref="C14:G16">B14+1</f>
        <v>43717</v>
      </c>
      <c r="D14" s="46">
        <f t="shared" si="14"/>
        <v>43718</v>
      </c>
      <c r="E14" s="46">
        <f t="shared" si="14"/>
        <v>43719</v>
      </c>
      <c r="F14" s="46">
        <f t="shared" si="14"/>
        <v>43720</v>
      </c>
      <c r="G14" s="46">
        <f t="shared" si="14"/>
        <v>43721</v>
      </c>
      <c r="H14" s="46">
        <f aca="true" t="shared" si="15" ref="H14:H16">G14+1</f>
        <v>43722</v>
      </c>
      <c r="I14" s="44"/>
      <c r="J14" s="46">
        <f>P13+1</f>
        <v>43744</v>
      </c>
      <c r="K14" s="46">
        <f aca="true" t="shared" si="16" ref="K14:K16">J14+1</f>
        <v>43745</v>
      </c>
      <c r="L14" s="46">
        <f aca="true" t="shared" si="17" ref="L14:P16">K14+1</f>
        <v>43746</v>
      </c>
      <c r="M14" s="46">
        <f t="shared" si="17"/>
        <v>43747</v>
      </c>
      <c r="N14" s="46">
        <f t="shared" si="17"/>
        <v>43748</v>
      </c>
      <c r="O14" s="46">
        <f t="shared" si="17"/>
        <v>43749</v>
      </c>
      <c r="P14" s="46">
        <f t="shared" si="17"/>
        <v>43750</v>
      </c>
      <c r="Q14" s="42"/>
      <c r="R14" s="46">
        <f>X13+1</f>
        <v>43772</v>
      </c>
      <c r="S14" s="46">
        <f aca="true" t="shared" si="18" ref="S14:V16">R14+1</f>
        <v>43773</v>
      </c>
      <c r="T14" s="46">
        <f t="shared" si="18"/>
        <v>43774</v>
      </c>
      <c r="U14" s="46">
        <f t="shared" si="18"/>
        <v>43775</v>
      </c>
      <c r="V14" s="46">
        <f t="shared" si="18"/>
        <v>43776</v>
      </c>
      <c r="W14" s="46">
        <f aca="true" t="shared" si="19" ref="W14:X16">V14+1</f>
        <v>43777</v>
      </c>
      <c r="X14" s="46">
        <f t="shared" si="19"/>
        <v>43778</v>
      </c>
      <c r="Y14" s="43"/>
      <c r="Z14" s="46">
        <f>AF13+1</f>
        <v>43807</v>
      </c>
      <c r="AA14" s="46">
        <f aca="true" t="shared" si="20" ref="AA14:AF16">Z14+1</f>
        <v>43808</v>
      </c>
      <c r="AB14" s="46">
        <f t="shared" si="20"/>
        <v>43809</v>
      </c>
      <c r="AC14" s="46">
        <f t="shared" si="20"/>
        <v>43810</v>
      </c>
      <c r="AD14" s="46">
        <f t="shared" si="20"/>
        <v>43811</v>
      </c>
      <c r="AE14" s="46">
        <f t="shared" si="20"/>
        <v>43812</v>
      </c>
      <c r="AF14" s="46">
        <f t="shared" si="20"/>
        <v>43813</v>
      </c>
      <c r="AI14" s="6"/>
      <c r="AJ14" s="6"/>
      <c r="AK14" s="6"/>
    </row>
    <row r="15" spans="2:37" ht="17.1" customHeight="1">
      <c r="B15" s="46">
        <f>H14+1</f>
        <v>43723</v>
      </c>
      <c r="C15" s="46">
        <f t="shared" si="14"/>
        <v>43724</v>
      </c>
      <c r="D15" s="46">
        <f t="shared" si="14"/>
        <v>43725</v>
      </c>
      <c r="E15" s="46">
        <f t="shared" si="14"/>
        <v>43726</v>
      </c>
      <c r="F15" s="46">
        <f t="shared" si="14"/>
        <v>43727</v>
      </c>
      <c r="G15" s="46">
        <f t="shared" si="14"/>
        <v>43728</v>
      </c>
      <c r="H15" s="46">
        <f t="shared" si="15"/>
        <v>43729</v>
      </c>
      <c r="I15" s="44"/>
      <c r="J15" s="46">
        <f>P14+1</f>
        <v>43751</v>
      </c>
      <c r="K15" s="46">
        <f t="shared" si="16"/>
        <v>43752</v>
      </c>
      <c r="L15" s="46">
        <f t="shared" si="17"/>
        <v>43753</v>
      </c>
      <c r="M15" s="46">
        <f t="shared" si="17"/>
        <v>43754</v>
      </c>
      <c r="N15" s="46">
        <f t="shared" si="17"/>
        <v>43755</v>
      </c>
      <c r="O15" s="46">
        <f t="shared" si="17"/>
        <v>43756</v>
      </c>
      <c r="P15" s="46">
        <f t="shared" si="17"/>
        <v>43757</v>
      </c>
      <c r="Q15" s="42"/>
      <c r="R15" s="46">
        <f>X14+1</f>
        <v>43779</v>
      </c>
      <c r="S15" s="46">
        <f t="shared" si="18"/>
        <v>43780</v>
      </c>
      <c r="T15" s="46">
        <f t="shared" si="18"/>
        <v>43781</v>
      </c>
      <c r="U15" s="46">
        <f t="shared" si="18"/>
        <v>43782</v>
      </c>
      <c r="V15" s="46">
        <f t="shared" si="18"/>
        <v>43783</v>
      </c>
      <c r="W15" s="46">
        <f t="shared" si="19"/>
        <v>43784</v>
      </c>
      <c r="X15" s="46">
        <f t="shared" si="19"/>
        <v>43785</v>
      </c>
      <c r="Y15" s="43"/>
      <c r="Z15" s="46">
        <f>AF14+1</f>
        <v>43814</v>
      </c>
      <c r="AA15" s="46">
        <f t="shared" si="20"/>
        <v>43815</v>
      </c>
      <c r="AB15" s="46">
        <f t="shared" si="20"/>
        <v>43816</v>
      </c>
      <c r="AC15" s="46">
        <f t="shared" si="20"/>
        <v>43817</v>
      </c>
      <c r="AD15" s="46">
        <f t="shared" si="20"/>
        <v>43818</v>
      </c>
      <c r="AE15" s="46">
        <f t="shared" si="20"/>
        <v>43819</v>
      </c>
      <c r="AF15" s="46">
        <f t="shared" si="20"/>
        <v>43820</v>
      </c>
      <c r="AI15" s="6"/>
      <c r="AJ15" s="6"/>
      <c r="AK15" s="6"/>
    </row>
    <row r="16" spans="2:37" ht="17.1" customHeight="1">
      <c r="B16" s="46">
        <f>H15+1</f>
        <v>43730</v>
      </c>
      <c r="C16" s="46">
        <f t="shared" si="14"/>
        <v>43731</v>
      </c>
      <c r="D16" s="46">
        <f t="shared" si="14"/>
        <v>43732</v>
      </c>
      <c r="E16" s="46">
        <f t="shared" si="14"/>
        <v>43733</v>
      </c>
      <c r="F16" s="46">
        <f t="shared" si="14"/>
        <v>43734</v>
      </c>
      <c r="G16" s="46">
        <f t="shared" si="14"/>
        <v>43735</v>
      </c>
      <c r="H16" s="46">
        <f t="shared" si="15"/>
        <v>43736</v>
      </c>
      <c r="I16" s="44"/>
      <c r="J16" s="46">
        <f>P15+1</f>
        <v>43758</v>
      </c>
      <c r="K16" s="46">
        <f t="shared" si="16"/>
        <v>43759</v>
      </c>
      <c r="L16" s="46">
        <f t="shared" si="17"/>
        <v>43760</v>
      </c>
      <c r="M16" s="46">
        <f t="shared" si="17"/>
        <v>43761</v>
      </c>
      <c r="N16" s="46">
        <f t="shared" si="17"/>
        <v>43762</v>
      </c>
      <c r="O16" s="46">
        <f t="shared" si="17"/>
        <v>43763</v>
      </c>
      <c r="P16" s="46">
        <f t="shared" si="17"/>
        <v>43764</v>
      </c>
      <c r="Q16" s="42"/>
      <c r="R16" s="46">
        <f>X15+1</f>
        <v>43786</v>
      </c>
      <c r="S16" s="46">
        <f t="shared" si="18"/>
        <v>43787</v>
      </c>
      <c r="T16" s="46">
        <f t="shared" si="18"/>
        <v>43788</v>
      </c>
      <c r="U16" s="46">
        <f t="shared" si="18"/>
        <v>43789</v>
      </c>
      <c r="V16" s="46">
        <f t="shared" si="18"/>
        <v>43790</v>
      </c>
      <c r="W16" s="46">
        <f t="shared" si="19"/>
        <v>43791</v>
      </c>
      <c r="X16" s="46">
        <f t="shared" si="19"/>
        <v>43792</v>
      </c>
      <c r="Y16" s="43"/>
      <c r="Z16" s="46">
        <f>AF15+1</f>
        <v>43821</v>
      </c>
      <c r="AA16" s="46">
        <f t="shared" si="20"/>
        <v>43822</v>
      </c>
      <c r="AB16" s="46">
        <f t="shared" si="20"/>
        <v>43823</v>
      </c>
      <c r="AC16" s="46">
        <f t="shared" si="20"/>
        <v>43824</v>
      </c>
      <c r="AD16" s="46">
        <f t="shared" si="20"/>
        <v>43825</v>
      </c>
      <c r="AE16" s="46">
        <f t="shared" si="20"/>
        <v>43826</v>
      </c>
      <c r="AF16" s="46">
        <f t="shared" si="20"/>
        <v>43827</v>
      </c>
      <c r="AI16" s="6"/>
      <c r="AJ16" s="6"/>
      <c r="AK16" s="6"/>
    </row>
    <row r="17" spans="2:37" ht="17.1" customHeight="1">
      <c r="B17" s="46">
        <f>IF(H16&lt;&gt;"",IF(MONTH(H16)&lt;&gt;MONTH(H16+1),"",H16+1),"")</f>
        <v>43737</v>
      </c>
      <c r="C17" s="46">
        <f>IF(B17&lt;&gt;"",IF(OR(B17="",MONTH(B17)&lt;&gt;MONTH(B17+1)),"",B17+1),"")</f>
        <v>43738</v>
      </c>
      <c r="D17" s="46" t="str">
        <f aca="true" t="shared" si="21" ref="D17:H17">IF(C17&lt;&gt;"",IF(OR(C17="",MONTH(C17)&lt;&gt;MONTH(C17+1)),"",C17+1),"")</f>
        <v/>
      </c>
      <c r="E17" s="46" t="str">
        <f t="shared" si="21"/>
        <v/>
      </c>
      <c r="F17" s="46" t="str">
        <f t="shared" si="21"/>
        <v/>
      </c>
      <c r="G17" s="46" t="str">
        <f t="shared" si="21"/>
        <v/>
      </c>
      <c r="H17" s="46" t="str">
        <f t="shared" si="21"/>
        <v/>
      </c>
      <c r="I17" s="44"/>
      <c r="J17" s="46">
        <f>IF(P16&lt;&gt;"",IF(MONTH(P16)&lt;&gt;MONTH(P16+1),"",P16+1),"")</f>
        <v>43765</v>
      </c>
      <c r="K17" s="46">
        <f>IF(J17&lt;&gt;"",IF(OR(J17="",MONTH(J17)&lt;&gt;MONTH(J17+1)),"",J17+1),"")</f>
        <v>43766</v>
      </c>
      <c r="L17" s="46">
        <f aca="true" t="shared" si="22" ref="L17:P17">IF(K17&lt;&gt;"",IF(OR(K17="",MONTH(K17)&lt;&gt;MONTH(K17+1)),"",K17+1),"")</f>
        <v>43767</v>
      </c>
      <c r="M17" s="46">
        <f t="shared" si="22"/>
        <v>43768</v>
      </c>
      <c r="N17" s="46">
        <f t="shared" si="22"/>
        <v>43769</v>
      </c>
      <c r="O17" s="46" t="str">
        <f t="shared" si="22"/>
        <v/>
      </c>
      <c r="P17" s="46" t="str">
        <f t="shared" si="22"/>
        <v/>
      </c>
      <c r="Q17" s="42"/>
      <c r="R17" s="46">
        <f>IF(X16&lt;&gt;"",IF(MONTH(X16)&lt;&gt;MONTH(X16+1),"",X16+1),"")</f>
        <v>43793</v>
      </c>
      <c r="S17" s="46">
        <f>IF(R17&lt;&gt;"",IF(OR(R17="",MONTH(R17)&lt;&gt;MONTH(R17+1)),"",R17+1),"")</f>
        <v>43794</v>
      </c>
      <c r="T17" s="46">
        <f aca="true" t="shared" si="23" ref="T17:X17">IF(S17&lt;&gt;"",IF(OR(S17="",MONTH(S17)&lt;&gt;MONTH(S17+1)),"",S17+1),"")</f>
        <v>43795</v>
      </c>
      <c r="U17" s="46">
        <f t="shared" si="23"/>
        <v>43796</v>
      </c>
      <c r="V17" s="46">
        <f t="shared" si="23"/>
        <v>43797</v>
      </c>
      <c r="W17" s="46">
        <f t="shared" si="23"/>
        <v>43798</v>
      </c>
      <c r="X17" s="46">
        <f t="shared" si="23"/>
        <v>43799</v>
      </c>
      <c r="Y17" s="43"/>
      <c r="Z17" s="46">
        <f>IF(AF16&lt;&gt;"",IF(MONTH(AF16)&lt;&gt;MONTH(AF16+1),"",AF16+1),"")</f>
        <v>43828</v>
      </c>
      <c r="AA17" s="46">
        <f>IF(Z17&lt;&gt;"",IF(OR(Z17="",MONTH(Z17)&lt;&gt;MONTH(Z17+1)),"",Z17+1),"")</f>
        <v>43829</v>
      </c>
      <c r="AB17" s="46">
        <f aca="true" t="shared" si="24" ref="AB17:AF17">IF(AA17&lt;&gt;"",IF(OR(AA17="",MONTH(AA17)&lt;&gt;MONTH(AA17+1)),"",AA17+1),"")</f>
        <v>43830</v>
      </c>
      <c r="AC17" s="46" t="str">
        <f t="shared" si="24"/>
        <v/>
      </c>
      <c r="AD17" s="46" t="str">
        <f t="shared" si="24"/>
        <v/>
      </c>
      <c r="AE17" s="46" t="str">
        <f t="shared" si="24"/>
        <v/>
      </c>
      <c r="AF17" s="46" t="str">
        <f t="shared" si="24"/>
        <v/>
      </c>
      <c r="AI17" s="6"/>
      <c r="AJ17" s="6"/>
      <c r="AK17" s="6"/>
    </row>
    <row r="18" spans="2:37" ht="17.1" customHeight="1">
      <c r="B18" s="46" t="str">
        <f>IF(H17&lt;&gt;"",IF(MONTH(H17)&lt;&gt;MONTH(H17+1),"",H17+1),"")</f>
        <v/>
      </c>
      <c r="C18" s="46" t="str">
        <f>IF(B18&lt;&gt;"",IF(OR(B18="",MONTH(B18)&lt;&gt;MONTH(B18+1)),"",B18+1),"")</f>
        <v/>
      </c>
      <c r="D18" s="47"/>
      <c r="E18" s="56"/>
      <c r="F18" s="47"/>
      <c r="G18" s="48"/>
      <c r="H18" s="48"/>
      <c r="I18" s="49"/>
      <c r="J18" s="46" t="str">
        <f>IF(P17&lt;&gt;"",IF(MONTH(P17)&lt;&gt;MONTH(P17+1),"",P17+1),"")</f>
        <v/>
      </c>
      <c r="K18" s="46" t="str">
        <f>IF(J18&lt;&gt;"",IF(OR(J18="",MONTH(J18)&lt;&gt;MONTH(J18+1)),"",J18+1),"")</f>
        <v/>
      </c>
      <c r="L18" s="47"/>
      <c r="M18" s="47"/>
      <c r="N18" s="47"/>
      <c r="O18" s="48"/>
      <c r="P18" s="48"/>
      <c r="Q18" s="50"/>
      <c r="R18" s="46" t="str">
        <f>IF(X17&lt;&gt;"",IF(MONTH(X17)&lt;&gt;MONTH(X17+1),"",X17+1),"")</f>
        <v/>
      </c>
      <c r="S18" s="46" t="str">
        <f>IF(R18&lt;&gt;"",IF(OR(R18="",MONTH(R18)&lt;&gt;MONTH(R18+1)),"",R18+1),"")</f>
        <v/>
      </c>
      <c r="T18" s="47"/>
      <c r="U18" s="47"/>
      <c r="V18" s="47"/>
      <c r="W18" s="48"/>
      <c r="X18" s="48"/>
      <c r="Y18" s="51"/>
      <c r="Z18" s="46" t="str">
        <f>IF(AF17&lt;&gt;"",IF(MONTH(AF17)&lt;&gt;MONTH(AF17+1),"",AF17+1),"")</f>
        <v/>
      </c>
      <c r="AA18" s="46" t="str">
        <f>IF(Z18&lt;&gt;"",IF(OR(Z18="",MONTH(Z18)&lt;&gt;MONTH(Z18+1)),"",Z18+1),"")</f>
        <v/>
      </c>
      <c r="AB18" s="47"/>
      <c r="AC18" s="47"/>
      <c r="AD18" s="47"/>
      <c r="AE18" s="48"/>
      <c r="AF18" s="48"/>
      <c r="AI18" s="6"/>
      <c r="AJ18" s="6"/>
      <c r="AK18" s="6"/>
    </row>
    <row r="19" spans="2:37" ht="6.7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2"/>
      <c r="Z19" s="44"/>
      <c r="AA19" s="44"/>
      <c r="AB19" s="44"/>
      <c r="AC19" s="44"/>
      <c r="AD19" s="44"/>
      <c r="AE19" s="44"/>
      <c r="AF19" s="44"/>
      <c r="AI19" s="6"/>
      <c r="AJ19" s="6"/>
      <c r="AK19" s="6"/>
    </row>
    <row r="20" spans="2:37" ht="17.1" customHeight="1">
      <c r="B20" s="88" t="str">
        <f>UPPER(TEXT(E24,"mmmm yyy"))</f>
        <v>JANUARY 2020</v>
      </c>
      <c r="C20" s="88"/>
      <c r="D20" s="88"/>
      <c r="E20" s="88"/>
      <c r="F20" s="88"/>
      <c r="G20" s="88"/>
      <c r="H20" s="88"/>
      <c r="I20" s="42"/>
      <c r="J20" s="88" t="str">
        <f>UPPER(TEXT(M24,"mmmm yyy"))</f>
        <v>FEBRUARY 2020</v>
      </c>
      <c r="K20" s="88"/>
      <c r="L20" s="88"/>
      <c r="M20" s="88"/>
      <c r="N20" s="88"/>
      <c r="O20" s="88"/>
      <c r="P20" s="88"/>
      <c r="Q20" s="42"/>
      <c r="R20" s="88" t="str">
        <f>UPPER(TEXT(U24,"mmmm yyy"))</f>
        <v>MARCH 2020</v>
      </c>
      <c r="S20" s="88"/>
      <c r="T20" s="88"/>
      <c r="U20" s="88"/>
      <c r="V20" s="88"/>
      <c r="W20" s="88"/>
      <c r="X20" s="88"/>
      <c r="Y20" s="43"/>
      <c r="Z20" s="88" t="str">
        <f>UPPER(TEXT(AC24,"mmmm yyy"))</f>
        <v>APRIL 2020</v>
      </c>
      <c r="AA20" s="88"/>
      <c r="AB20" s="88"/>
      <c r="AC20" s="88"/>
      <c r="AD20" s="88"/>
      <c r="AE20" s="88"/>
      <c r="AF20" s="88"/>
      <c r="AI20" s="6"/>
      <c r="AJ20" s="6"/>
      <c r="AK20" s="6"/>
    </row>
    <row r="21" spans="2:37" ht="17.1" customHeight="1">
      <c r="B21" s="55" t="str">
        <f>B12</f>
        <v>Su</v>
      </c>
      <c r="C21" s="55" t="str">
        <f aca="true" t="shared" si="25" ref="C21:H21">C12</f>
        <v>Mo</v>
      </c>
      <c r="D21" s="55" t="str">
        <f t="shared" si="25"/>
        <v>Tu</v>
      </c>
      <c r="E21" s="55" t="str">
        <f t="shared" si="25"/>
        <v>We</v>
      </c>
      <c r="F21" s="55" t="str">
        <f t="shared" si="25"/>
        <v>Th</v>
      </c>
      <c r="G21" s="55" t="str">
        <f t="shared" si="25"/>
        <v>Fr</v>
      </c>
      <c r="H21" s="55" t="str">
        <f t="shared" si="25"/>
        <v>Sa</v>
      </c>
      <c r="I21" s="44"/>
      <c r="J21" s="55" t="str">
        <f>B21</f>
        <v>Su</v>
      </c>
      <c r="K21" s="55" t="str">
        <f aca="true" t="shared" si="26" ref="K21:P21">C21</f>
        <v>Mo</v>
      </c>
      <c r="L21" s="55" t="str">
        <f t="shared" si="26"/>
        <v>Tu</v>
      </c>
      <c r="M21" s="55" t="str">
        <f t="shared" si="26"/>
        <v>We</v>
      </c>
      <c r="N21" s="55" t="str">
        <f t="shared" si="26"/>
        <v>Th</v>
      </c>
      <c r="O21" s="55" t="str">
        <f t="shared" si="26"/>
        <v>Fr</v>
      </c>
      <c r="P21" s="55" t="str">
        <f t="shared" si="26"/>
        <v>Sa</v>
      </c>
      <c r="Q21" s="42"/>
      <c r="R21" s="55" t="str">
        <f>J21</f>
        <v>Su</v>
      </c>
      <c r="S21" s="55" t="str">
        <f aca="true" t="shared" si="27" ref="S21">K21</f>
        <v>Mo</v>
      </c>
      <c r="T21" s="55" t="str">
        <f aca="true" t="shared" si="28" ref="T21">L21</f>
        <v>Tu</v>
      </c>
      <c r="U21" s="55" t="str">
        <f aca="true" t="shared" si="29" ref="U21">M21</f>
        <v>We</v>
      </c>
      <c r="V21" s="55" t="str">
        <f aca="true" t="shared" si="30" ref="V21">N21</f>
        <v>Th</v>
      </c>
      <c r="W21" s="55" t="str">
        <f aca="true" t="shared" si="31" ref="W21">O21</f>
        <v>Fr</v>
      </c>
      <c r="X21" s="55" t="str">
        <f aca="true" t="shared" si="32" ref="X21">P21</f>
        <v>Sa</v>
      </c>
      <c r="Y21" s="43"/>
      <c r="Z21" s="55" t="str">
        <f>R21</f>
        <v>Su</v>
      </c>
      <c r="AA21" s="55" t="str">
        <f aca="true" t="shared" si="33" ref="AA21">S21</f>
        <v>Mo</v>
      </c>
      <c r="AB21" s="55" t="str">
        <f aca="true" t="shared" si="34" ref="AB21">T21</f>
        <v>Tu</v>
      </c>
      <c r="AC21" s="55" t="str">
        <f aca="true" t="shared" si="35" ref="AC21">U21</f>
        <v>We</v>
      </c>
      <c r="AD21" s="55" t="str">
        <f aca="true" t="shared" si="36" ref="AD21">V21</f>
        <v>Th</v>
      </c>
      <c r="AE21" s="55" t="str">
        <f aca="true" t="shared" si="37" ref="AE21">W21</f>
        <v>Fr</v>
      </c>
      <c r="AF21" s="55" t="str">
        <f aca="true" t="shared" si="38" ref="AF21">X21</f>
        <v>Sa</v>
      </c>
      <c r="AI21" s="6"/>
      <c r="AJ21" s="6"/>
      <c r="AK21" s="6"/>
    </row>
    <row r="22" spans="2:37" ht="17.1" customHeight="1">
      <c r="B22" s="45" t="str">
        <f>IF(StartDay=1,IF(WEEKDAY(MAX(Z16:AF18))=7,MAX(Z16:AF18)+1,""),IF(WEEKDAY(MAX(Z16:AF18))=1,MAX(Z16:AF18)+1,""))</f>
        <v/>
      </c>
      <c r="C22" s="45" t="str">
        <f>IF(B22&lt;&gt;"",B22+1,IF(StartDay=1,IF(WEEKDAY(MAX(Z16:AF18))=1,MAX(Z16:AF18)+1,""),IF(WEEKDAY(MAX(Z16:AF18))=2,MAX(Z16:AF18)+1,"")))</f>
        <v/>
      </c>
      <c r="D22" s="45" t="str">
        <f>IF(C22&lt;&gt;"",C22+1,IF(StartDay=1,IF(WEEKDAY(MAX(Z16:AF18))=2,MAX(Z16:AF18)+1,""),IF(WEEKDAY(MAX(Z16:AF18))=3,MAX(Z16:AF18)+1,"")))</f>
        <v/>
      </c>
      <c r="E22" s="45">
        <f>IF(D22&lt;&gt;"",D22+1,IF(StartDay=1,IF(WEEKDAY(MAX(Z16:AF18))=3,MAX(Z16:AF18)+1,""),IF(WEEKDAY(MAX(Z16:AF18))=4,MAX(Z16:AF18)+1,"")))</f>
        <v>43831</v>
      </c>
      <c r="F22" s="45">
        <f>IF(E22&lt;&gt;"",E22+1,IF(StartDay=1,IF(WEEKDAY(MAX(Z16:AF18))=4,MAX(Z16:AF18)+1,""),IF(WEEKDAY(MAX(Z16:AF18))=5,MAX(Z16:AF18)+1,"")))</f>
        <v>43832</v>
      </c>
      <c r="G22" s="45">
        <f>IF(F22&lt;&gt;"",F22+1,IF(StartDay=1,IF(WEEKDAY(MAX(Z16:AF18))=5,MAX(Z16:AF18)+1,""),IF(WEEKDAY(MAX(Z16:AF18))=6,MAX(Z16:AF18)+1,"")))</f>
        <v>43833</v>
      </c>
      <c r="H22" s="45">
        <f>IF(G22&lt;&gt;"",G22+1,IF(StartDay=1,IF(WEEKDAY(MAX(Z16:AF18))=6,MAX(Z16:AF18)+1,""),IF(WEEKDAY(MAX(Z16:AF18))=7,MAX(Z16:AF18)+1,"")))</f>
        <v>43834</v>
      </c>
      <c r="I22" s="44"/>
      <c r="J22" s="45" t="str">
        <f>IF(StartDay=1,IF(WEEKDAY(MAX(B25:H27))=7,MAX(B25:H27)+1,""),IF(WEEKDAY(MAX(B25:H27))=1,MAX(B25:H27)+1,""))</f>
        <v/>
      </c>
      <c r="K22" s="45" t="str">
        <f>IF(J22&lt;&gt;"",J22+1,IF(StartDay=1,IF(WEEKDAY(MAX(B25:H27))=1,MAX(B25:H27)+1,""),IF(WEEKDAY(MAX(B25:H27))=2,MAX(B25:H27)+1,"")))</f>
        <v/>
      </c>
      <c r="L22" s="45" t="str">
        <f>IF(K22&lt;&gt;"",K22+1,IF(StartDay=1,IF(WEEKDAY(MAX(B25:H27))=2,MAX(B25:H27)+1,""),IF(WEEKDAY(MAX(B25:H27))=3,MAX(B25:H27)+1,"")))</f>
        <v/>
      </c>
      <c r="M22" s="45" t="str">
        <f>IF(L22&lt;&gt;"",L22+1,IF(StartDay=1,IF(WEEKDAY(MAX(B25:H27))=3,MAX(B25:H27)+1,""),IF(WEEKDAY(MAX(B25:H27))=4,MAX(B25:H27)+1,"")))</f>
        <v/>
      </c>
      <c r="N22" s="45" t="str">
        <f>IF(M22&lt;&gt;"",M22+1,IF(StartDay=1,IF(WEEKDAY(MAX(B25:H27))=4,MAX(B25:H27)+1,""),IF(WEEKDAY(MAX(B25:H27))=5,MAX(B25:H27)+1,"")))</f>
        <v/>
      </c>
      <c r="O22" s="45" t="str">
        <f>IF(N22&lt;&gt;"",N22+1,IF(StartDay=1,IF(WEEKDAY(MAX(B25:H27))=5,MAX(B25:H27)+1,""),IF(WEEKDAY(MAX(B25:H27))=6,MAX(B25:H27)+1,"")))</f>
        <v/>
      </c>
      <c r="P22" s="45">
        <f>IF(O22&lt;&gt;"",O22+1,IF(StartDay=1,IF(WEEKDAY(MAX(B25:H27))=6,MAX(B25:H27)+1,""),IF(WEEKDAY(MAX(B25:H27))=7,MAX(B25:H27)+1,"")))</f>
        <v>43862</v>
      </c>
      <c r="Q22" s="42"/>
      <c r="R22" s="45">
        <f>IF(StartDay=1,IF(WEEKDAY(MAX(J25:P27))=7,MAX(J25:P27)+1,""),IF(WEEKDAY(MAX(J25:P27))=1,MAX(J25:P27)+1,""))</f>
        <v>43891</v>
      </c>
      <c r="S22" s="45">
        <f>IF(R22&lt;&gt;"",R22+1,IF(StartDay=1,IF(WEEKDAY(MAX(J25:P27))=1,MAX(J25:P27)+1,""),IF(WEEKDAY(MAX(J25:P27))=2,MAX(J25:P27)+1,"")))</f>
        <v>43892</v>
      </c>
      <c r="T22" s="45">
        <f>IF(S22&lt;&gt;"",S22+1,IF(StartDay=1,IF(WEEKDAY(MAX(J25:P27))=2,MAX(J25:P27)+1,""),IF(WEEKDAY(MAX(J25:P27))=3,MAX(J25:P27)+1,"")))</f>
        <v>43893</v>
      </c>
      <c r="U22" s="45">
        <f>IF(T22&lt;&gt;"",T22+1,IF(StartDay=1,IF(WEEKDAY(MAX(J25:P27))=3,MAX(J25:P27)+1,""),IF(WEEKDAY(MAX(J25:P27))=4,MAX(J25:P27)+1,"")))</f>
        <v>43894</v>
      </c>
      <c r="V22" s="45">
        <f>IF(U22&lt;&gt;"",U22+1,IF(StartDay=1,IF(WEEKDAY(MAX(J25:P27))=4,MAX(J25:P27)+1,""),IF(WEEKDAY(MAX(J25:P27))=5,MAX(J25:P27)+1,"")))</f>
        <v>43895</v>
      </c>
      <c r="W22" s="45">
        <f>IF(V22&lt;&gt;"",V22+1,IF(StartDay=1,IF(WEEKDAY(MAX(J25:P27))=5,MAX(J25:P27)+1,""),IF(WEEKDAY(MAX(J25:P27))=6,MAX(J25:P27)+1,"")))</f>
        <v>43896</v>
      </c>
      <c r="X22" s="45">
        <f>IF(W22&lt;&gt;"",W22+1,IF(StartDay=1,IF(WEEKDAY(MAX(J25:P27))=6,MAX(J25:P27)+1,""),IF(WEEKDAY(MAX(J25:P27))=7,MAX(J25:P27)+1,"")))</f>
        <v>43897</v>
      </c>
      <c r="Y22" s="43"/>
      <c r="Z22" s="45" t="str">
        <f>IF(StartDay=1,IF(WEEKDAY(MAX(R25:X27))=7,MAX(R25:X27)+1,""),IF(WEEKDAY(MAX(R25:X27))=1,MAX(R25:X27)+1,""))</f>
        <v/>
      </c>
      <c r="AA22" s="45" t="str">
        <f>IF(Z22&lt;&gt;"",Z22+1,IF(StartDay=1,IF(WEEKDAY(MAX(R25:X27))=1,MAX(R25:X27)+1,""),IF(WEEKDAY(MAX(R25:X27))=2,MAX(R25:X27)+1,"")))</f>
        <v/>
      </c>
      <c r="AB22" s="45" t="str">
        <f>IF(AA22&lt;&gt;"",AA22+1,IF(StartDay=1,IF(WEEKDAY(MAX(R25:X27))=2,MAX(R25:X27)+1,""),IF(WEEKDAY(MAX(R25:X27))=3,MAX(R25:X27)+1,"")))</f>
        <v/>
      </c>
      <c r="AC22" s="45">
        <f>IF(AB22&lt;&gt;"",AB22+1,IF(StartDay=1,IF(WEEKDAY(MAX(R25:X27))=3,MAX(R25:X27)+1,""),IF(WEEKDAY(MAX(R25:X27))=4,MAX(R25:X27)+1,"")))</f>
        <v>43922</v>
      </c>
      <c r="AD22" s="45">
        <f>IF(AC22&lt;&gt;"",AC22+1,IF(StartDay=1,IF(WEEKDAY(MAX(R25:X27))=4,MAX(R25:X27)+1,""),IF(WEEKDAY(MAX(R25:X27))=5,MAX(R25:X27)+1,"")))</f>
        <v>43923</v>
      </c>
      <c r="AE22" s="45">
        <f>IF(AD22&lt;&gt;"",AD22+1,IF(StartDay=1,IF(WEEKDAY(MAX(R25:X27))=5,MAX(R25:X27)+1,""),IF(WEEKDAY(MAX(R25:X27))=6,MAX(R25:X27)+1,"")))</f>
        <v>43924</v>
      </c>
      <c r="AF22" s="45">
        <f>IF(AE22&lt;&gt;"",AE22+1,IF(StartDay=1,IF(WEEKDAY(MAX(R25:X27))=6,MAX(R25:X27)+1,""),IF(WEEKDAY(MAX(R25:X27))=7,MAX(R25:X27)+1,"")))</f>
        <v>43925</v>
      </c>
      <c r="AI22" s="6"/>
      <c r="AJ22" s="6"/>
      <c r="AK22" s="6"/>
    </row>
    <row r="23" spans="2:37" ht="17.1" customHeight="1">
      <c r="B23" s="46">
        <f>H22+1</f>
        <v>43835</v>
      </c>
      <c r="C23" s="46">
        <f aca="true" t="shared" si="39" ref="C23:C25">B23+1</f>
        <v>43836</v>
      </c>
      <c r="D23" s="46">
        <f aca="true" t="shared" si="40" ref="D23:H25">C23+1</f>
        <v>43837</v>
      </c>
      <c r="E23" s="46">
        <f t="shared" si="40"/>
        <v>43838</v>
      </c>
      <c r="F23" s="46">
        <f t="shared" si="40"/>
        <v>43839</v>
      </c>
      <c r="G23" s="46">
        <f t="shared" si="40"/>
        <v>43840</v>
      </c>
      <c r="H23" s="46">
        <f t="shared" si="40"/>
        <v>43841</v>
      </c>
      <c r="I23" s="44"/>
      <c r="J23" s="46">
        <f>P22+1</f>
        <v>43863</v>
      </c>
      <c r="K23" s="46">
        <f aca="true" t="shared" si="41" ref="K23:N25">J23+1</f>
        <v>43864</v>
      </c>
      <c r="L23" s="46">
        <f t="shared" si="41"/>
        <v>43865</v>
      </c>
      <c r="M23" s="46">
        <f t="shared" si="41"/>
        <v>43866</v>
      </c>
      <c r="N23" s="46">
        <f t="shared" si="41"/>
        <v>43867</v>
      </c>
      <c r="O23" s="46">
        <f aca="true" t="shared" si="42" ref="O23:P25">N23+1</f>
        <v>43868</v>
      </c>
      <c r="P23" s="46">
        <f t="shared" si="42"/>
        <v>43869</v>
      </c>
      <c r="Q23" s="42"/>
      <c r="R23" s="46">
        <f>X22+1</f>
        <v>43898</v>
      </c>
      <c r="S23" s="46">
        <f aca="true" t="shared" si="43" ref="S23:S25">R23+1</f>
        <v>43899</v>
      </c>
      <c r="T23" s="46">
        <f aca="true" t="shared" si="44" ref="T23:X25">S23+1</f>
        <v>43900</v>
      </c>
      <c r="U23" s="46">
        <f t="shared" si="44"/>
        <v>43901</v>
      </c>
      <c r="V23" s="46">
        <f t="shared" si="44"/>
        <v>43902</v>
      </c>
      <c r="W23" s="46">
        <f t="shared" si="44"/>
        <v>43903</v>
      </c>
      <c r="X23" s="46">
        <f t="shared" si="44"/>
        <v>43904</v>
      </c>
      <c r="Y23" s="43"/>
      <c r="Z23" s="46">
        <f>AF22+1</f>
        <v>43926</v>
      </c>
      <c r="AA23" s="46">
        <f aca="true" t="shared" si="45" ref="AA23:AB25">Z23+1</f>
        <v>43927</v>
      </c>
      <c r="AB23" s="46">
        <f t="shared" si="45"/>
        <v>43928</v>
      </c>
      <c r="AC23" s="46">
        <f aca="true" t="shared" si="46" ref="AC23:AF25">AB23+1</f>
        <v>43929</v>
      </c>
      <c r="AD23" s="46">
        <f t="shared" si="46"/>
        <v>43930</v>
      </c>
      <c r="AE23" s="46">
        <f t="shared" si="46"/>
        <v>43931</v>
      </c>
      <c r="AF23" s="46">
        <f t="shared" si="46"/>
        <v>43932</v>
      </c>
      <c r="AI23" s="6"/>
      <c r="AJ23" s="6"/>
      <c r="AK23" s="6"/>
    </row>
    <row r="24" spans="2:37" ht="17.1" customHeight="1">
      <c r="B24" s="46">
        <f>H23+1</f>
        <v>43842</v>
      </c>
      <c r="C24" s="46">
        <f t="shared" si="39"/>
        <v>43843</v>
      </c>
      <c r="D24" s="46">
        <f t="shared" si="40"/>
        <v>43844</v>
      </c>
      <c r="E24" s="46">
        <f t="shared" si="40"/>
        <v>43845</v>
      </c>
      <c r="F24" s="46">
        <f t="shared" si="40"/>
        <v>43846</v>
      </c>
      <c r="G24" s="46">
        <f t="shared" si="40"/>
        <v>43847</v>
      </c>
      <c r="H24" s="46">
        <f t="shared" si="40"/>
        <v>43848</v>
      </c>
      <c r="I24" s="44"/>
      <c r="J24" s="46">
        <f>P23+1</f>
        <v>43870</v>
      </c>
      <c r="K24" s="46">
        <f t="shared" si="41"/>
        <v>43871</v>
      </c>
      <c r="L24" s="46">
        <f t="shared" si="41"/>
        <v>43872</v>
      </c>
      <c r="M24" s="46">
        <f t="shared" si="41"/>
        <v>43873</v>
      </c>
      <c r="N24" s="46">
        <f t="shared" si="41"/>
        <v>43874</v>
      </c>
      <c r="O24" s="46">
        <f t="shared" si="42"/>
        <v>43875</v>
      </c>
      <c r="P24" s="46">
        <f t="shared" si="42"/>
        <v>43876</v>
      </c>
      <c r="Q24" s="42"/>
      <c r="R24" s="46">
        <f>X23+1</f>
        <v>43905</v>
      </c>
      <c r="S24" s="46">
        <f t="shared" si="43"/>
        <v>43906</v>
      </c>
      <c r="T24" s="46">
        <f t="shared" si="44"/>
        <v>43907</v>
      </c>
      <c r="U24" s="46">
        <f t="shared" si="44"/>
        <v>43908</v>
      </c>
      <c r="V24" s="46">
        <f t="shared" si="44"/>
        <v>43909</v>
      </c>
      <c r="W24" s="46">
        <f t="shared" si="44"/>
        <v>43910</v>
      </c>
      <c r="X24" s="46">
        <f t="shared" si="44"/>
        <v>43911</v>
      </c>
      <c r="Y24" s="43"/>
      <c r="Z24" s="46">
        <f>AF23+1</f>
        <v>43933</v>
      </c>
      <c r="AA24" s="46">
        <f t="shared" si="45"/>
        <v>43934</v>
      </c>
      <c r="AB24" s="46">
        <f t="shared" si="45"/>
        <v>43935</v>
      </c>
      <c r="AC24" s="46">
        <f t="shared" si="46"/>
        <v>43936</v>
      </c>
      <c r="AD24" s="46">
        <f t="shared" si="46"/>
        <v>43937</v>
      </c>
      <c r="AE24" s="46">
        <f t="shared" si="46"/>
        <v>43938</v>
      </c>
      <c r="AF24" s="46">
        <f t="shared" si="46"/>
        <v>43939</v>
      </c>
      <c r="AI24" s="6"/>
      <c r="AJ24" s="6"/>
      <c r="AK24" s="6"/>
    </row>
    <row r="25" spans="2:37" ht="17.1" customHeight="1">
      <c r="B25" s="46">
        <f>H24+1</f>
        <v>43849</v>
      </c>
      <c r="C25" s="46">
        <f t="shared" si="39"/>
        <v>43850</v>
      </c>
      <c r="D25" s="46">
        <f t="shared" si="40"/>
        <v>43851</v>
      </c>
      <c r="E25" s="46">
        <f t="shared" si="40"/>
        <v>43852</v>
      </c>
      <c r="F25" s="46">
        <f t="shared" si="40"/>
        <v>43853</v>
      </c>
      <c r="G25" s="46">
        <f t="shared" si="40"/>
        <v>43854</v>
      </c>
      <c r="H25" s="46">
        <f t="shared" si="40"/>
        <v>43855</v>
      </c>
      <c r="I25" s="44"/>
      <c r="J25" s="46">
        <f>P24+1</f>
        <v>43877</v>
      </c>
      <c r="K25" s="46">
        <f t="shared" si="41"/>
        <v>43878</v>
      </c>
      <c r="L25" s="46">
        <f t="shared" si="41"/>
        <v>43879</v>
      </c>
      <c r="M25" s="46">
        <f t="shared" si="41"/>
        <v>43880</v>
      </c>
      <c r="N25" s="46">
        <f t="shared" si="41"/>
        <v>43881</v>
      </c>
      <c r="O25" s="46">
        <f t="shared" si="42"/>
        <v>43882</v>
      </c>
      <c r="P25" s="46">
        <f t="shared" si="42"/>
        <v>43883</v>
      </c>
      <c r="Q25" s="42"/>
      <c r="R25" s="46">
        <f>X24+1</f>
        <v>43912</v>
      </c>
      <c r="S25" s="46">
        <f t="shared" si="43"/>
        <v>43913</v>
      </c>
      <c r="T25" s="46">
        <f t="shared" si="44"/>
        <v>43914</v>
      </c>
      <c r="U25" s="46">
        <f t="shared" si="44"/>
        <v>43915</v>
      </c>
      <c r="V25" s="46">
        <f t="shared" si="44"/>
        <v>43916</v>
      </c>
      <c r="W25" s="46">
        <f t="shared" si="44"/>
        <v>43917</v>
      </c>
      <c r="X25" s="46">
        <f t="shared" si="44"/>
        <v>43918</v>
      </c>
      <c r="Y25" s="43"/>
      <c r="Z25" s="46">
        <f>AF24+1</f>
        <v>43940</v>
      </c>
      <c r="AA25" s="46">
        <f t="shared" si="45"/>
        <v>43941</v>
      </c>
      <c r="AB25" s="46">
        <f t="shared" si="45"/>
        <v>43942</v>
      </c>
      <c r="AC25" s="46">
        <f t="shared" si="46"/>
        <v>43943</v>
      </c>
      <c r="AD25" s="46">
        <f t="shared" si="46"/>
        <v>43944</v>
      </c>
      <c r="AE25" s="46">
        <f t="shared" si="46"/>
        <v>43945</v>
      </c>
      <c r="AF25" s="46">
        <f t="shared" si="46"/>
        <v>43946</v>
      </c>
      <c r="AI25" s="6"/>
      <c r="AJ25" s="6"/>
      <c r="AK25" s="6"/>
    </row>
    <row r="26" spans="2:37" ht="17.1" customHeight="1">
      <c r="B26" s="46">
        <f>IF(H25&lt;&gt;"",IF(MONTH(H25)&lt;&gt;MONTH(H25+1),"",H25+1),"")</f>
        <v>43856</v>
      </c>
      <c r="C26" s="46">
        <f>IF(B26&lt;&gt;"",IF(OR(B26="",MONTH(B26)&lt;&gt;MONTH(B26+1)),"",B26+1),"")</f>
        <v>43857</v>
      </c>
      <c r="D26" s="46">
        <f aca="true" t="shared" si="47" ref="D26:H26">IF(C26&lt;&gt;"",IF(OR(C26="",MONTH(C26)&lt;&gt;MONTH(C26+1)),"",C26+1),"")</f>
        <v>43858</v>
      </c>
      <c r="E26" s="46">
        <f t="shared" si="47"/>
        <v>43859</v>
      </c>
      <c r="F26" s="46">
        <f t="shared" si="47"/>
        <v>43860</v>
      </c>
      <c r="G26" s="46">
        <f t="shared" si="47"/>
        <v>43861</v>
      </c>
      <c r="H26" s="46" t="str">
        <f t="shared" si="47"/>
        <v/>
      </c>
      <c r="I26" s="44"/>
      <c r="J26" s="46">
        <f>IF(P25&lt;&gt;"",IF(MONTH(P25)&lt;&gt;MONTH(P25+1),"",P25+1),"")</f>
        <v>43884</v>
      </c>
      <c r="K26" s="46">
        <f>IF(J26&lt;&gt;"",IF(OR(J26="",MONTH(J26)&lt;&gt;MONTH(J26+1)),"",J26+1),"")</f>
        <v>43885</v>
      </c>
      <c r="L26" s="46">
        <f aca="true" t="shared" si="48" ref="L26:P26">IF(K26&lt;&gt;"",IF(OR(K26="",MONTH(K26)&lt;&gt;MONTH(K26+1)),"",K26+1),"")</f>
        <v>43886</v>
      </c>
      <c r="M26" s="46">
        <f t="shared" si="48"/>
        <v>43887</v>
      </c>
      <c r="N26" s="46">
        <f t="shared" si="48"/>
        <v>43888</v>
      </c>
      <c r="O26" s="46">
        <f t="shared" si="48"/>
        <v>43889</v>
      </c>
      <c r="P26" s="46">
        <f t="shared" si="48"/>
        <v>43890</v>
      </c>
      <c r="Q26" s="42"/>
      <c r="R26" s="46">
        <f>IF(X25&lt;&gt;"",IF(MONTH(X25)&lt;&gt;MONTH(X25+1),"",X25+1),"")</f>
        <v>43919</v>
      </c>
      <c r="S26" s="46">
        <f>IF(R26&lt;&gt;"",IF(OR(R26="",MONTH(R26)&lt;&gt;MONTH(R26+1)),"",R26+1),"")</f>
        <v>43920</v>
      </c>
      <c r="T26" s="46">
        <f aca="true" t="shared" si="49" ref="T26:X26">IF(S26&lt;&gt;"",IF(OR(S26="",MONTH(S26)&lt;&gt;MONTH(S26+1)),"",S26+1),"")</f>
        <v>43921</v>
      </c>
      <c r="U26" s="46" t="str">
        <f t="shared" si="49"/>
        <v/>
      </c>
      <c r="V26" s="46" t="str">
        <f t="shared" si="49"/>
        <v/>
      </c>
      <c r="W26" s="46" t="str">
        <f t="shared" si="49"/>
        <v/>
      </c>
      <c r="X26" s="46" t="str">
        <f t="shared" si="49"/>
        <v/>
      </c>
      <c r="Y26" s="43"/>
      <c r="Z26" s="46">
        <f>IF(AF25&lt;&gt;"",IF(MONTH(AF25)&lt;&gt;MONTH(AF25+1),"",AF25+1),"")</f>
        <v>43947</v>
      </c>
      <c r="AA26" s="46">
        <f>IF(Z26&lt;&gt;"",IF(OR(Z26="",MONTH(Z26)&lt;&gt;MONTH(Z26+1)),"",Z26+1),"")</f>
        <v>43948</v>
      </c>
      <c r="AB26" s="46">
        <f aca="true" t="shared" si="50" ref="AB26:AF26">IF(AA26&lt;&gt;"",IF(OR(AA26="",MONTH(AA26)&lt;&gt;MONTH(AA26+1)),"",AA26+1),"")</f>
        <v>43949</v>
      </c>
      <c r="AC26" s="46">
        <f t="shared" si="50"/>
        <v>43950</v>
      </c>
      <c r="AD26" s="46">
        <f t="shared" si="50"/>
        <v>43951</v>
      </c>
      <c r="AE26" s="46" t="str">
        <f t="shared" si="50"/>
        <v/>
      </c>
      <c r="AF26" s="46" t="str">
        <f t="shared" si="50"/>
        <v/>
      </c>
      <c r="AI26" s="6"/>
      <c r="AJ26" s="6"/>
      <c r="AK26" s="6"/>
    </row>
    <row r="27" spans="2:37" ht="17.1" customHeight="1">
      <c r="B27" s="46" t="str">
        <f>IF(H26&lt;&gt;"",IF(MONTH(H26)&lt;&gt;MONTH(H26+1),"",H26+1),"")</f>
        <v/>
      </c>
      <c r="C27" s="46" t="str">
        <f>IF(B27&lt;&gt;"",IF(OR(B27="",MONTH(B27)&lt;&gt;MONTH(B27+1)),"",B27+1),"")</f>
        <v/>
      </c>
      <c r="D27" s="47"/>
      <c r="E27" s="47"/>
      <c r="F27" s="47"/>
      <c r="G27" s="48"/>
      <c r="H27" s="48"/>
      <c r="I27" s="49"/>
      <c r="J27" s="46" t="str">
        <f>IF(P26&lt;&gt;"",IF(MONTH(P26)&lt;&gt;MONTH(P26+1),"",P26+1),"")</f>
        <v/>
      </c>
      <c r="K27" s="46" t="str">
        <f>IF(J27&lt;&gt;"",IF(OR(J27="",MONTH(J27)&lt;&gt;MONTH(J27+1)),"",J27+1),"")</f>
        <v/>
      </c>
      <c r="L27" s="47"/>
      <c r="M27" s="47"/>
      <c r="N27" s="47"/>
      <c r="O27" s="48"/>
      <c r="P27" s="48"/>
      <c r="Q27" s="50"/>
      <c r="R27" s="46" t="str">
        <f>IF(X26&lt;&gt;"",IF(MONTH(X26)&lt;&gt;MONTH(X26+1),"",X26+1),"")</f>
        <v/>
      </c>
      <c r="S27" s="46" t="str">
        <f>IF(R27&lt;&gt;"",IF(OR(R27="",MONTH(R27)&lt;&gt;MONTH(R27+1)),"",R27+1),"")</f>
        <v/>
      </c>
      <c r="T27" s="47"/>
      <c r="U27" s="47"/>
      <c r="V27" s="47"/>
      <c r="W27" s="48"/>
      <c r="X27" s="48"/>
      <c r="Y27" s="51"/>
      <c r="Z27" s="46" t="str">
        <f>IF(AF26&lt;&gt;"",IF(MONTH(AF26)&lt;&gt;MONTH(AF26+1),"",AF26+1),"")</f>
        <v/>
      </c>
      <c r="AA27" s="46" t="str">
        <f>IF(Z27&lt;&gt;"",IF(OR(Z27="",MONTH(Z27)&lt;&gt;MONTH(Z27+1)),"",Z27+1),"")</f>
        <v/>
      </c>
      <c r="AB27" s="47"/>
      <c r="AC27" s="47"/>
      <c r="AD27" s="47"/>
      <c r="AE27" s="48"/>
      <c r="AF27" s="48"/>
      <c r="AI27" s="6"/>
      <c r="AJ27" s="6"/>
      <c r="AK27" s="6"/>
    </row>
    <row r="28" spans="2:37" ht="8.2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2"/>
      <c r="Z28" s="44"/>
      <c r="AA28" s="44"/>
      <c r="AB28" s="44"/>
      <c r="AC28" s="44"/>
      <c r="AD28" s="44"/>
      <c r="AE28" s="44"/>
      <c r="AF28" s="44"/>
      <c r="AI28" s="6"/>
      <c r="AJ28" s="6"/>
      <c r="AK28" s="6"/>
    </row>
    <row r="29" spans="2:37" ht="17.1" customHeight="1">
      <c r="B29" s="88" t="str">
        <f>UPPER(TEXT(E33,"mmmm yyy"))</f>
        <v>MAY 2020</v>
      </c>
      <c r="C29" s="88"/>
      <c r="D29" s="88"/>
      <c r="E29" s="88"/>
      <c r="F29" s="88"/>
      <c r="G29" s="88"/>
      <c r="H29" s="88"/>
      <c r="I29" s="42"/>
      <c r="J29" s="88" t="str">
        <f>UPPER(TEXT(M33,"mmmm yyy"))</f>
        <v>JUNE 2020</v>
      </c>
      <c r="K29" s="88"/>
      <c r="L29" s="88"/>
      <c r="M29" s="88"/>
      <c r="N29" s="88"/>
      <c r="O29" s="88"/>
      <c r="P29" s="88"/>
      <c r="Q29" s="42"/>
      <c r="R29" s="88" t="str">
        <f>UPPER(TEXT(U33,"mmmm yyy"))</f>
        <v>JULY 2020</v>
      </c>
      <c r="S29" s="88"/>
      <c r="T29" s="88"/>
      <c r="U29" s="88"/>
      <c r="V29" s="88"/>
      <c r="W29" s="88"/>
      <c r="X29" s="88"/>
      <c r="Y29" s="43"/>
      <c r="Z29" s="88" t="str">
        <f>UPPER(TEXT(AC33,"mmmm yyy"))</f>
        <v>AUGUST 2020</v>
      </c>
      <c r="AA29" s="88"/>
      <c r="AB29" s="88"/>
      <c r="AC29" s="88"/>
      <c r="AD29" s="88"/>
      <c r="AE29" s="88"/>
      <c r="AF29" s="88"/>
      <c r="AI29" s="6"/>
      <c r="AJ29" s="6"/>
      <c r="AK29" s="6"/>
    </row>
    <row r="30" spans="2:37" ht="17.1" customHeight="1">
      <c r="B30" s="55" t="str">
        <f>B21</f>
        <v>Su</v>
      </c>
      <c r="C30" s="55" t="str">
        <f aca="true" t="shared" si="51" ref="C30:H30">C21</f>
        <v>Mo</v>
      </c>
      <c r="D30" s="55" t="str">
        <f t="shared" si="51"/>
        <v>Tu</v>
      </c>
      <c r="E30" s="55" t="str">
        <f t="shared" si="51"/>
        <v>We</v>
      </c>
      <c r="F30" s="55" t="str">
        <f t="shared" si="51"/>
        <v>Th</v>
      </c>
      <c r="G30" s="55" t="str">
        <f t="shared" si="51"/>
        <v>Fr</v>
      </c>
      <c r="H30" s="55" t="str">
        <f t="shared" si="51"/>
        <v>Sa</v>
      </c>
      <c r="I30" s="44"/>
      <c r="J30" s="55" t="str">
        <f>B30</f>
        <v>Su</v>
      </c>
      <c r="K30" s="55" t="str">
        <f aca="true" t="shared" si="52" ref="K30">C30</f>
        <v>Mo</v>
      </c>
      <c r="L30" s="55" t="str">
        <f aca="true" t="shared" si="53" ref="L30">D30</f>
        <v>Tu</v>
      </c>
      <c r="M30" s="55" t="str">
        <f aca="true" t="shared" si="54" ref="M30">E30</f>
        <v>We</v>
      </c>
      <c r="N30" s="55" t="str">
        <f aca="true" t="shared" si="55" ref="N30">F30</f>
        <v>Th</v>
      </c>
      <c r="O30" s="55" t="str">
        <f aca="true" t="shared" si="56" ref="O30">G30</f>
        <v>Fr</v>
      </c>
      <c r="P30" s="55" t="str">
        <f aca="true" t="shared" si="57" ref="P30">H30</f>
        <v>Sa</v>
      </c>
      <c r="Q30" s="42"/>
      <c r="R30" s="55" t="str">
        <f>J30</f>
        <v>Su</v>
      </c>
      <c r="S30" s="55" t="str">
        <f aca="true" t="shared" si="58" ref="S30">K30</f>
        <v>Mo</v>
      </c>
      <c r="T30" s="55" t="str">
        <f aca="true" t="shared" si="59" ref="T30">L30</f>
        <v>Tu</v>
      </c>
      <c r="U30" s="55" t="str">
        <f aca="true" t="shared" si="60" ref="U30">M30</f>
        <v>We</v>
      </c>
      <c r="V30" s="55" t="str">
        <f aca="true" t="shared" si="61" ref="V30">N30</f>
        <v>Th</v>
      </c>
      <c r="W30" s="55" t="str">
        <f aca="true" t="shared" si="62" ref="W30">O30</f>
        <v>Fr</v>
      </c>
      <c r="X30" s="55" t="str">
        <f aca="true" t="shared" si="63" ref="X30">P30</f>
        <v>Sa</v>
      </c>
      <c r="Y30" s="43"/>
      <c r="Z30" s="55" t="str">
        <f>R30</f>
        <v>Su</v>
      </c>
      <c r="AA30" s="55" t="str">
        <f aca="true" t="shared" si="64" ref="AA30">S30</f>
        <v>Mo</v>
      </c>
      <c r="AB30" s="55" t="str">
        <f aca="true" t="shared" si="65" ref="AB30">T30</f>
        <v>Tu</v>
      </c>
      <c r="AC30" s="55" t="str">
        <f aca="true" t="shared" si="66" ref="AC30">U30</f>
        <v>We</v>
      </c>
      <c r="AD30" s="55" t="str">
        <f aca="true" t="shared" si="67" ref="AD30">V30</f>
        <v>Th</v>
      </c>
      <c r="AE30" s="55" t="str">
        <f aca="true" t="shared" si="68" ref="AE30">W30</f>
        <v>Fr</v>
      </c>
      <c r="AF30" s="55" t="str">
        <f aca="true" t="shared" si="69" ref="AF30">X30</f>
        <v>Sa</v>
      </c>
      <c r="AI30" s="6"/>
      <c r="AJ30" s="6"/>
      <c r="AK30" s="6"/>
    </row>
    <row r="31" spans="2:37" ht="17.1" customHeight="1">
      <c r="B31" s="45" t="str">
        <f>IF(StartDay=1,IF(WEEKDAY(MAX(Z25:AF27))=7,MAX(Z25:AF27)+1,""),IF(WEEKDAY(MAX(Z25:AF27))=1,MAX(Z25:AF27)+1,""))</f>
        <v/>
      </c>
      <c r="C31" s="45" t="str">
        <f>IF(B31&lt;&gt;"",B31+1,IF(StartDay=1,IF(WEEKDAY(MAX(Z25:AF27))=1,MAX(Z25:AF27)+1,""),IF(WEEKDAY(MAX(Z25:AF27))=2,MAX(Z25:AF27)+1,"")))</f>
        <v/>
      </c>
      <c r="D31" s="45" t="str">
        <f>IF(C31&lt;&gt;"",C31+1,IF(StartDay=1,IF(WEEKDAY(MAX(Z25:AF27))=2,MAX(Z25:AF27)+1,""),IF(WEEKDAY(MAX(Z25:AF27))=3,MAX(Z25:AF27)+1,"")))</f>
        <v/>
      </c>
      <c r="E31" s="45" t="str">
        <f>IF(D31&lt;&gt;"",D31+1,IF(StartDay=1,IF(WEEKDAY(MAX(Z25:AF27))=3,MAX(Z25:AF27)+1,""),IF(WEEKDAY(MAX(Z25:AF27))=4,MAX(Z25:AF27)+1,"")))</f>
        <v/>
      </c>
      <c r="F31" s="45" t="str">
        <f>IF(E31&lt;&gt;"",E31+1,IF(StartDay=1,IF(WEEKDAY(MAX(Z25:AF27))=4,MAX(Z25:AF27)+1,""),IF(WEEKDAY(MAX(Z25:AF27))=5,MAX(Z25:AF27)+1,"")))</f>
        <v/>
      </c>
      <c r="G31" s="45">
        <f>IF(F31&lt;&gt;"",F31+1,IF(StartDay=1,IF(WEEKDAY(MAX(Z25:AF27))=5,MAX(Z25:AF27)+1,""),IF(WEEKDAY(MAX(Z25:AF27))=6,MAX(Z25:AF27)+1,"")))</f>
        <v>43952</v>
      </c>
      <c r="H31" s="45">
        <f>IF(G31&lt;&gt;"",G31+1,IF(StartDay=1,IF(WEEKDAY(MAX(Z25:AF27))=6,MAX(Z25:AF27)+1,""),IF(WEEKDAY(MAX(Z25:AF27))=7,MAX(Z25:AF27)+1,"")))</f>
        <v>43953</v>
      </c>
      <c r="I31" s="44"/>
      <c r="J31" s="45" t="str">
        <f>IF(StartDay=1,IF(WEEKDAY(MAX(B34:H36))=7,MAX(B34:H36)+1,""),IF(WEEKDAY(MAX(B34:H36))=1,MAX(B34:H36)+1,""))</f>
        <v/>
      </c>
      <c r="K31" s="45">
        <f>IF(J31&lt;&gt;"",J31+1,IF(StartDay=1,IF(WEEKDAY(MAX(B34:H36))=1,MAX(B34:H36)+1,""),IF(WEEKDAY(MAX(B34:H36))=2,MAX(B34:H36)+1,"")))</f>
        <v>43983</v>
      </c>
      <c r="L31" s="45">
        <f>IF(K31&lt;&gt;"",K31+1,IF(StartDay=1,IF(WEEKDAY(MAX(B34:H36))=2,MAX(B34:H36)+1,""),IF(WEEKDAY(MAX(B34:H36))=3,MAX(B34:H36)+1,"")))</f>
        <v>43984</v>
      </c>
      <c r="M31" s="45">
        <f>IF(L31&lt;&gt;"",L31+1,IF(StartDay=1,IF(WEEKDAY(MAX(B34:H36))=3,MAX(B34:H36)+1,""),IF(WEEKDAY(MAX(B34:H36))=4,MAX(B34:H36)+1,"")))</f>
        <v>43985</v>
      </c>
      <c r="N31" s="45">
        <f>IF(M31&lt;&gt;"",M31+1,IF(StartDay=1,IF(WEEKDAY(MAX(B34:H36))=4,MAX(B34:H36)+1,""),IF(WEEKDAY(MAX(B34:H36))=5,MAX(B34:H36)+1,"")))</f>
        <v>43986</v>
      </c>
      <c r="O31" s="45">
        <f>IF(N31&lt;&gt;"",N31+1,IF(StartDay=1,IF(WEEKDAY(MAX(B34:H36))=5,MAX(B34:H36)+1,""),IF(WEEKDAY(MAX(B34:H36))=6,MAX(B34:H36)+1,"")))</f>
        <v>43987</v>
      </c>
      <c r="P31" s="45">
        <f>IF(O31&lt;&gt;"",O31+1,IF(StartDay=1,IF(WEEKDAY(MAX(B34:H36))=6,MAX(B34:H36)+1,""),IF(WEEKDAY(MAX(B34:H36))=7,MAX(B34:H36)+1,"")))</f>
        <v>43988</v>
      </c>
      <c r="Q31" s="42"/>
      <c r="R31" s="45" t="str">
        <f>IF(StartDay=1,IF(WEEKDAY(MAX(J34:P36))=7,MAX(J34:P36)+1,""),IF(WEEKDAY(MAX(J34:P36))=1,MAX(J34:P36)+1,""))</f>
        <v/>
      </c>
      <c r="S31" s="45" t="str">
        <f>IF(R31&lt;&gt;"",R31+1,IF(StartDay=1,IF(WEEKDAY(MAX(J34:P36))=1,MAX(J34:P36)+1,""),IF(WEEKDAY(MAX(J34:P36))=2,MAX(J34:P36)+1,"")))</f>
        <v/>
      </c>
      <c r="T31" s="45" t="str">
        <f>IF(S31&lt;&gt;"",S31+1,IF(StartDay=1,IF(WEEKDAY(MAX(J34:P36))=2,MAX(J34:P36)+1,""),IF(WEEKDAY(MAX(J34:P36))=3,MAX(J34:P36)+1,"")))</f>
        <v/>
      </c>
      <c r="U31" s="45">
        <f>IF(T31&lt;&gt;"",T31+1,IF(StartDay=1,IF(WEEKDAY(MAX(J34:P36))=3,MAX(J34:P36)+1,""),IF(WEEKDAY(MAX(J34:P36))=4,MAX(J34:P36)+1,"")))</f>
        <v>44013</v>
      </c>
      <c r="V31" s="45">
        <f>IF(U31&lt;&gt;"",U31+1,IF(StartDay=1,IF(WEEKDAY(MAX(J34:P36))=4,MAX(J34:P36)+1,""),IF(WEEKDAY(MAX(J34:P36))=5,MAX(J34:P36)+1,"")))</f>
        <v>44014</v>
      </c>
      <c r="W31" s="45">
        <f>IF(V31&lt;&gt;"",V31+1,IF(StartDay=1,IF(WEEKDAY(MAX(J34:P36))=5,MAX(J34:P36)+1,""),IF(WEEKDAY(MAX(J34:P36))=6,MAX(J34:P36)+1,"")))</f>
        <v>44015</v>
      </c>
      <c r="X31" s="45">
        <f>IF(W31&lt;&gt;"",W31+1,IF(StartDay=1,IF(WEEKDAY(MAX(J34:P36))=6,MAX(J34:P36)+1,""),IF(WEEKDAY(MAX(J34:P36))=7,MAX(J34:P36)+1,"")))</f>
        <v>44016</v>
      </c>
      <c r="Y31" s="43"/>
      <c r="Z31" s="45" t="str">
        <f>IF(StartDay=1,IF(WEEKDAY(MAX(R34:X36))=7,MAX(R34:X36)+1,""),IF(WEEKDAY(MAX(R34:X36))=1,MAX(R34:X36)+1,""))</f>
        <v/>
      </c>
      <c r="AA31" s="45" t="str">
        <f>IF(Z31&lt;&gt;"",Z31+1,IF(StartDay=1,IF(WEEKDAY(MAX(R34:X36))=1,MAX(R34:X36)+1,""),IF(WEEKDAY(MAX(R34:X36))=2,MAX(R34:X36)+1,"")))</f>
        <v/>
      </c>
      <c r="AB31" s="45" t="str">
        <f>IF(AA31&lt;&gt;"",AA31+1,IF(StartDay=1,IF(WEEKDAY(MAX(R34:X36))=2,MAX(R34:X36)+1,""),IF(WEEKDAY(MAX(R34:X36))=3,MAX(R34:X36)+1,"")))</f>
        <v/>
      </c>
      <c r="AC31" s="45" t="str">
        <f>IF(AB31&lt;&gt;"",AB31+1,IF(StartDay=1,IF(WEEKDAY(MAX(R34:X36))=3,MAX(R34:X36)+1,""),IF(WEEKDAY(MAX(R34:X36))=4,MAX(R34:X36)+1,"")))</f>
        <v/>
      </c>
      <c r="AD31" s="45" t="str">
        <f>IF(AC31&lt;&gt;"",AC31+1,IF(StartDay=1,IF(WEEKDAY(MAX(R34:X36))=4,MAX(R34:X36)+1,""),IF(WEEKDAY(MAX(R34:X36))=5,MAX(R34:X36)+1,"")))</f>
        <v/>
      </c>
      <c r="AE31" s="45" t="str">
        <f>IF(AD31&lt;&gt;"",AD31+1,IF(StartDay=1,IF(WEEKDAY(MAX(R34:X36))=5,MAX(R34:X36)+1,""),IF(WEEKDAY(MAX(R34:X36))=6,MAX(R34:X36)+1,"")))</f>
        <v/>
      </c>
      <c r="AF31" s="45">
        <f>IF(AE31&lt;&gt;"",AE31+1,IF(StartDay=1,IF(WEEKDAY(MAX(R34:X36))=6,MAX(R34:X36)+1,""),IF(WEEKDAY(MAX(R34:X36))=7,MAX(R34:X36)+1,"")))</f>
        <v>44044</v>
      </c>
      <c r="AI31" s="6"/>
      <c r="AJ31" s="6"/>
      <c r="AK31" s="6"/>
    </row>
    <row r="32" spans="2:37" ht="17.1" customHeight="1">
      <c r="B32" s="46">
        <f>H31+1</f>
        <v>43954</v>
      </c>
      <c r="C32" s="46">
        <f aca="true" t="shared" si="70" ref="C32:F34">B32+1</f>
        <v>43955</v>
      </c>
      <c r="D32" s="46">
        <f t="shared" si="70"/>
        <v>43956</v>
      </c>
      <c r="E32" s="46">
        <f t="shared" si="70"/>
        <v>43957</v>
      </c>
      <c r="F32" s="46">
        <f t="shared" si="70"/>
        <v>43958</v>
      </c>
      <c r="G32" s="46">
        <f aca="true" t="shared" si="71" ref="G32:H34">F32+1</f>
        <v>43959</v>
      </c>
      <c r="H32" s="46">
        <f t="shared" si="71"/>
        <v>43960</v>
      </c>
      <c r="I32" s="44"/>
      <c r="J32" s="46">
        <f>P31+1</f>
        <v>43989</v>
      </c>
      <c r="K32" s="46">
        <f aca="true" t="shared" si="72" ref="K32:P34">J32+1</f>
        <v>43990</v>
      </c>
      <c r="L32" s="46">
        <f t="shared" si="72"/>
        <v>43991</v>
      </c>
      <c r="M32" s="46">
        <f t="shared" si="72"/>
        <v>43992</v>
      </c>
      <c r="N32" s="46">
        <f t="shared" si="72"/>
        <v>43993</v>
      </c>
      <c r="O32" s="46">
        <f t="shared" si="72"/>
        <v>43994</v>
      </c>
      <c r="P32" s="46">
        <f t="shared" si="72"/>
        <v>43995</v>
      </c>
      <c r="Q32" s="42"/>
      <c r="R32" s="46">
        <f>X31+1</f>
        <v>44017</v>
      </c>
      <c r="S32" s="46">
        <f aca="true" t="shared" si="73" ref="S32:T34">R32+1</f>
        <v>44018</v>
      </c>
      <c r="T32" s="46">
        <f t="shared" si="73"/>
        <v>44019</v>
      </c>
      <c r="U32" s="46">
        <f aca="true" t="shared" si="74" ref="U32:X34">T32+1</f>
        <v>44020</v>
      </c>
      <c r="V32" s="46">
        <f t="shared" si="74"/>
        <v>44021</v>
      </c>
      <c r="W32" s="46">
        <f t="shared" si="74"/>
        <v>44022</v>
      </c>
      <c r="X32" s="46">
        <f t="shared" si="74"/>
        <v>44023</v>
      </c>
      <c r="Y32" s="43"/>
      <c r="Z32" s="46">
        <f>AF31+1</f>
        <v>44045</v>
      </c>
      <c r="AA32" s="46">
        <f aca="true" t="shared" si="75" ref="AA32:AD34">Z32+1</f>
        <v>44046</v>
      </c>
      <c r="AB32" s="46">
        <f t="shared" si="75"/>
        <v>44047</v>
      </c>
      <c r="AC32" s="46">
        <f t="shared" si="75"/>
        <v>44048</v>
      </c>
      <c r="AD32" s="46">
        <f t="shared" si="75"/>
        <v>44049</v>
      </c>
      <c r="AE32" s="46">
        <f aca="true" t="shared" si="76" ref="AE32:AF34">AD32+1</f>
        <v>44050</v>
      </c>
      <c r="AF32" s="46">
        <f t="shared" si="76"/>
        <v>44051</v>
      </c>
      <c r="AI32" s="6"/>
      <c r="AJ32" s="6"/>
      <c r="AK32" s="6"/>
    </row>
    <row r="33" spans="2:37" ht="17.1" customHeight="1">
      <c r="B33" s="46">
        <f>H32+1</f>
        <v>43961</v>
      </c>
      <c r="C33" s="46">
        <f t="shared" si="70"/>
        <v>43962</v>
      </c>
      <c r="D33" s="46">
        <f t="shared" si="70"/>
        <v>43963</v>
      </c>
      <c r="E33" s="46">
        <f t="shared" si="70"/>
        <v>43964</v>
      </c>
      <c r="F33" s="46">
        <f t="shared" si="70"/>
        <v>43965</v>
      </c>
      <c r="G33" s="46">
        <f t="shared" si="71"/>
        <v>43966</v>
      </c>
      <c r="H33" s="46">
        <f t="shared" si="71"/>
        <v>43967</v>
      </c>
      <c r="I33" s="44"/>
      <c r="J33" s="46">
        <f>P32+1</f>
        <v>43996</v>
      </c>
      <c r="K33" s="46">
        <f t="shared" si="72"/>
        <v>43997</v>
      </c>
      <c r="L33" s="46">
        <f t="shared" si="72"/>
        <v>43998</v>
      </c>
      <c r="M33" s="46">
        <f t="shared" si="72"/>
        <v>43999</v>
      </c>
      <c r="N33" s="46">
        <f t="shared" si="72"/>
        <v>44000</v>
      </c>
      <c r="O33" s="46">
        <f t="shared" si="72"/>
        <v>44001</v>
      </c>
      <c r="P33" s="46">
        <f t="shared" si="72"/>
        <v>44002</v>
      </c>
      <c r="Q33" s="42"/>
      <c r="R33" s="46">
        <f>X32+1</f>
        <v>44024</v>
      </c>
      <c r="S33" s="46">
        <f t="shared" si="73"/>
        <v>44025</v>
      </c>
      <c r="T33" s="46">
        <f t="shared" si="73"/>
        <v>44026</v>
      </c>
      <c r="U33" s="46">
        <f t="shared" si="74"/>
        <v>44027</v>
      </c>
      <c r="V33" s="46">
        <f t="shared" si="74"/>
        <v>44028</v>
      </c>
      <c r="W33" s="46">
        <f t="shared" si="74"/>
        <v>44029</v>
      </c>
      <c r="X33" s="46">
        <f t="shared" si="74"/>
        <v>44030</v>
      </c>
      <c r="Y33" s="43"/>
      <c r="Z33" s="46">
        <f>AF32+1</f>
        <v>44052</v>
      </c>
      <c r="AA33" s="46">
        <f t="shared" si="75"/>
        <v>44053</v>
      </c>
      <c r="AB33" s="46">
        <f t="shared" si="75"/>
        <v>44054</v>
      </c>
      <c r="AC33" s="46">
        <f t="shared" si="75"/>
        <v>44055</v>
      </c>
      <c r="AD33" s="46">
        <f t="shared" si="75"/>
        <v>44056</v>
      </c>
      <c r="AE33" s="46">
        <f t="shared" si="76"/>
        <v>44057</v>
      </c>
      <c r="AF33" s="46">
        <f t="shared" si="76"/>
        <v>44058</v>
      </c>
      <c r="AI33" s="6"/>
      <c r="AJ33" s="6"/>
      <c r="AK33" s="6"/>
    </row>
    <row r="34" spans="2:37" ht="17.1" customHeight="1">
      <c r="B34" s="46">
        <f>H33+1</f>
        <v>43968</v>
      </c>
      <c r="C34" s="46">
        <f t="shared" si="70"/>
        <v>43969</v>
      </c>
      <c r="D34" s="46">
        <f t="shared" si="70"/>
        <v>43970</v>
      </c>
      <c r="E34" s="46">
        <f t="shared" si="70"/>
        <v>43971</v>
      </c>
      <c r="F34" s="46">
        <f t="shared" si="70"/>
        <v>43972</v>
      </c>
      <c r="G34" s="46">
        <f t="shared" si="71"/>
        <v>43973</v>
      </c>
      <c r="H34" s="46">
        <f t="shared" si="71"/>
        <v>43974</v>
      </c>
      <c r="I34" s="44"/>
      <c r="J34" s="46">
        <f>P33+1</f>
        <v>44003</v>
      </c>
      <c r="K34" s="46">
        <f t="shared" si="72"/>
        <v>44004</v>
      </c>
      <c r="L34" s="46">
        <f t="shared" si="72"/>
        <v>44005</v>
      </c>
      <c r="M34" s="46">
        <f t="shared" si="72"/>
        <v>44006</v>
      </c>
      <c r="N34" s="46">
        <f t="shared" si="72"/>
        <v>44007</v>
      </c>
      <c r="O34" s="46">
        <f t="shared" si="72"/>
        <v>44008</v>
      </c>
      <c r="P34" s="46">
        <f t="shared" si="72"/>
        <v>44009</v>
      </c>
      <c r="Q34" s="42"/>
      <c r="R34" s="46">
        <f>X33+1</f>
        <v>44031</v>
      </c>
      <c r="S34" s="46">
        <f t="shared" si="73"/>
        <v>44032</v>
      </c>
      <c r="T34" s="46">
        <f t="shared" si="73"/>
        <v>44033</v>
      </c>
      <c r="U34" s="46">
        <f t="shared" si="74"/>
        <v>44034</v>
      </c>
      <c r="V34" s="46">
        <f t="shared" si="74"/>
        <v>44035</v>
      </c>
      <c r="W34" s="46">
        <f t="shared" si="74"/>
        <v>44036</v>
      </c>
      <c r="X34" s="46">
        <f t="shared" si="74"/>
        <v>44037</v>
      </c>
      <c r="Y34" s="43"/>
      <c r="Z34" s="46">
        <f>AF33+1</f>
        <v>44059</v>
      </c>
      <c r="AA34" s="46">
        <f t="shared" si="75"/>
        <v>44060</v>
      </c>
      <c r="AB34" s="46">
        <f t="shared" si="75"/>
        <v>44061</v>
      </c>
      <c r="AC34" s="46">
        <f t="shared" si="75"/>
        <v>44062</v>
      </c>
      <c r="AD34" s="46">
        <f t="shared" si="75"/>
        <v>44063</v>
      </c>
      <c r="AE34" s="46">
        <f t="shared" si="76"/>
        <v>44064</v>
      </c>
      <c r="AF34" s="46">
        <f t="shared" si="76"/>
        <v>44065</v>
      </c>
      <c r="AI34" s="6"/>
      <c r="AJ34" s="6"/>
      <c r="AK34" s="6"/>
    </row>
    <row r="35" spans="2:37" ht="17.1" customHeight="1">
      <c r="B35" s="46">
        <f>IF(H34&lt;&gt;"",IF(MONTH(H34)&lt;&gt;MONTH(H34+1),"",H34+1),"")</f>
        <v>43975</v>
      </c>
      <c r="C35" s="46">
        <f>IF(B35&lt;&gt;"",IF(OR(B35="",MONTH(B35)&lt;&gt;MONTH(B35+1)),"",B35+1),"")</f>
        <v>43976</v>
      </c>
      <c r="D35" s="46">
        <f aca="true" t="shared" si="77" ref="D35:H35">IF(C35&lt;&gt;"",IF(OR(C35="",MONTH(C35)&lt;&gt;MONTH(C35+1)),"",C35+1),"")</f>
        <v>43977</v>
      </c>
      <c r="E35" s="46">
        <f t="shared" si="77"/>
        <v>43978</v>
      </c>
      <c r="F35" s="46">
        <f t="shared" si="77"/>
        <v>43979</v>
      </c>
      <c r="G35" s="46">
        <f t="shared" si="77"/>
        <v>43980</v>
      </c>
      <c r="H35" s="46">
        <f t="shared" si="77"/>
        <v>43981</v>
      </c>
      <c r="I35" s="44"/>
      <c r="J35" s="46">
        <f>IF(P34&lt;&gt;"",IF(MONTH(P34)&lt;&gt;MONTH(P34+1),"",P34+1),"")</f>
        <v>44010</v>
      </c>
      <c r="K35" s="46">
        <f>IF(J35&lt;&gt;"",IF(OR(J35="",MONTH(J35)&lt;&gt;MONTH(J35+1)),"",J35+1),"")</f>
        <v>44011</v>
      </c>
      <c r="L35" s="46">
        <f aca="true" t="shared" si="78" ref="L35:P35">IF(K35&lt;&gt;"",IF(OR(K35="",MONTH(K35)&lt;&gt;MONTH(K35+1)),"",K35+1),"")</f>
        <v>44012</v>
      </c>
      <c r="M35" s="46" t="str">
        <f t="shared" si="78"/>
        <v/>
      </c>
      <c r="N35" s="46" t="str">
        <f t="shared" si="78"/>
        <v/>
      </c>
      <c r="O35" s="46" t="str">
        <f t="shared" si="78"/>
        <v/>
      </c>
      <c r="P35" s="46" t="str">
        <f t="shared" si="78"/>
        <v/>
      </c>
      <c r="Q35" s="42"/>
      <c r="R35" s="46">
        <f>IF(X34&lt;&gt;"",IF(MONTH(X34)&lt;&gt;MONTH(X34+1),"",X34+1),"")</f>
        <v>44038</v>
      </c>
      <c r="S35" s="46">
        <f>IF(R35&lt;&gt;"",IF(OR(R35="",MONTH(R35)&lt;&gt;MONTH(R35+1)),"",R35+1),"")</f>
        <v>44039</v>
      </c>
      <c r="T35" s="46">
        <f aca="true" t="shared" si="79" ref="T35:X35">IF(S35&lt;&gt;"",IF(OR(S35="",MONTH(S35)&lt;&gt;MONTH(S35+1)),"",S35+1),"")</f>
        <v>44040</v>
      </c>
      <c r="U35" s="46">
        <f t="shared" si="79"/>
        <v>44041</v>
      </c>
      <c r="V35" s="46">
        <f t="shared" si="79"/>
        <v>44042</v>
      </c>
      <c r="W35" s="46">
        <f t="shared" si="79"/>
        <v>44043</v>
      </c>
      <c r="X35" s="46" t="str">
        <f t="shared" si="79"/>
        <v/>
      </c>
      <c r="Y35" s="43"/>
      <c r="Z35" s="46">
        <f>IF(AF34&lt;&gt;"",IF(MONTH(AF34)&lt;&gt;MONTH(AF34+1),"",AF34+1),"")</f>
        <v>44066</v>
      </c>
      <c r="AA35" s="46">
        <f>IF(Z35&lt;&gt;"",IF(OR(Z35="",MONTH(Z35)&lt;&gt;MONTH(Z35+1)),"",Z35+1),"")</f>
        <v>44067</v>
      </c>
      <c r="AB35" s="46">
        <f aca="true" t="shared" si="80" ref="AB35:AF35">IF(AA35&lt;&gt;"",IF(OR(AA35="",MONTH(AA35)&lt;&gt;MONTH(AA35+1)),"",AA35+1),"")</f>
        <v>44068</v>
      </c>
      <c r="AC35" s="46">
        <f t="shared" si="80"/>
        <v>44069</v>
      </c>
      <c r="AD35" s="46">
        <f t="shared" si="80"/>
        <v>44070</v>
      </c>
      <c r="AE35" s="46">
        <f t="shared" si="80"/>
        <v>44071</v>
      </c>
      <c r="AF35" s="46">
        <f t="shared" si="80"/>
        <v>44072</v>
      </c>
      <c r="AI35" s="6"/>
      <c r="AJ35" s="6"/>
      <c r="AK35" s="6"/>
    </row>
    <row r="36" spans="2:37" ht="17.1" customHeight="1">
      <c r="B36" s="46">
        <f>IF(H35&lt;&gt;"",IF(MONTH(H35)&lt;&gt;MONTH(H35+1),"",H35+1),"")</f>
        <v>43982</v>
      </c>
      <c r="C36" s="46" t="str">
        <f>IF(B36&lt;&gt;"",IF(OR(B36="",MONTH(B36)&lt;&gt;MONTH(B36+1)),"",B36+1),"")</f>
        <v/>
      </c>
      <c r="D36" s="47"/>
      <c r="E36" s="47"/>
      <c r="F36" s="47"/>
      <c r="G36" s="48"/>
      <c r="H36" s="48"/>
      <c r="I36" s="49"/>
      <c r="J36" s="46" t="str">
        <f>IF(P35&lt;&gt;"",IF(MONTH(P35)&lt;&gt;MONTH(P35+1),"",P35+1),"")</f>
        <v/>
      </c>
      <c r="K36" s="46" t="str">
        <f>IF(J36&lt;&gt;"",IF(OR(J36="",MONTH(J36)&lt;&gt;MONTH(J36+1)),"",J36+1),"")</f>
        <v/>
      </c>
      <c r="L36" s="47"/>
      <c r="M36" s="47"/>
      <c r="N36" s="47"/>
      <c r="O36" s="48"/>
      <c r="P36" s="48"/>
      <c r="Q36" s="50"/>
      <c r="R36" s="46" t="str">
        <f>IF(X35&lt;&gt;"",IF(MONTH(X35)&lt;&gt;MONTH(X35+1),"",X35+1),"")</f>
        <v/>
      </c>
      <c r="S36" s="46" t="str">
        <f>IF(R36&lt;&gt;"",IF(OR(R36="",MONTH(R36)&lt;&gt;MONTH(R36+1)),"",R36+1),"")</f>
        <v/>
      </c>
      <c r="T36" s="47"/>
      <c r="U36" s="47"/>
      <c r="V36" s="47"/>
      <c r="W36" s="48"/>
      <c r="X36" s="48"/>
      <c r="Y36" s="51"/>
      <c r="Z36" s="46">
        <f>IF(AF35&lt;&gt;"",IF(MONTH(AF35)&lt;&gt;MONTH(AF35+1),"",AF35+1),"")</f>
        <v>44073</v>
      </c>
      <c r="AA36" s="46">
        <f>IF(Z36&lt;&gt;"",IF(OR(Z36="",MONTH(Z36)&lt;&gt;MONTH(Z36+1)),"",Z36+1),"")</f>
        <v>44074</v>
      </c>
      <c r="AB36" s="47"/>
      <c r="AC36" s="57"/>
      <c r="AD36" s="47"/>
      <c r="AE36" s="48"/>
      <c r="AF36" s="48"/>
      <c r="AI36" s="6"/>
      <c r="AJ36" s="6"/>
      <c r="AK36" s="6"/>
    </row>
    <row r="37" spans="1:37" ht="8.25" customHeight="1">
      <c r="A37" s="13"/>
      <c r="B37" s="52"/>
      <c r="C37" s="52"/>
      <c r="D37" s="52"/>
      <c r="E37" s="52"/>
      <c r="F37" s="52"/>
      <c r="G37" s="52"/>
      <c r="H37" s="52"/>
      <c r="I37" s="52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2"/>
      <c r="Z37" s="44"/>
      <c r="AA37" s="44"/>
      <c r="AB37" s="44"/>
      <c r="AC37" s="44"/>
      <c r="AD37" s="44"/>
      <c r="AE37" s="44"/>
      <c r="AF37" s="44"/>
      <c r="AH37" s="6"/>
      <c r="AI37" s="6"/>
      <c r="AJ37" s="6"/>
      <c r="AK37" s="6"/>
    </row>
    <row r="38" spans="1:37" ht="17.1" customHeight="1">
      <c r="A38" s="13"/>
      <c r="B38" s="88" t="str">
        <f>UPPER(TEXT(DATE(2018,StartMonth13,1),"mmmm yyy"))</f>
        <v>SEPTEMBER 2018</v>
      </c>
      <c r="C38" s="88"/>
      <c r="D38" s="88"/>
      <c r="E38" s="88"/>
      <c r="F38" s="88"/>
      <c r="G38" s="88"/>
      <c r="H38" s="88"/>
      <c r="I38" s="52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58"/>
      <c r="AA38" s="59"/>
      <c r="AB38" s="59"/>
      <c r="AC38" s="62"/>
      <c r="AD38" s="70"/>
      <c r="AE38" s="70"/>
      <c r="AF38" s="70"/>
      <c r="AG38" s="6"/>
      <c r="AH38" s="6"/>
      <c r="AI38" s="6"/>
      <c r="AJ38" s="6"/>
      <c r="AK38" s="6"/>
    </row>
    <row r="39" spans="1:37" ht="17.1" customHeight="1">
      <c r="A39" s="13"/>
      <c r="B39" s="55" t="str">
        <f>B30</f>
        <v>Su</v>
      </c>
      <c r="C39" s="55" t="str">
        <f aca="true" t="shared" si="81" ref="C39:H39">C30</f>
        <v>Mo</v>
      </c>
      <c r="D39" s="55" t="str">
        <f t="shared" si="81"/>
        <v>Tu</v>
      </c>
      <c r="E39" s="55" t="str">
        <f t="shared" si="81"/>
        <v>We</v>
      </c>
      <c r="F39" s="55" t="str">
        <f t="shared" si="81"/>
        <v>Th</v>
      </c>
      <c r="G39" s="55" t="str">
        <f t="shared" si="81"/>
        <v>Fr</v>
      </c>
      <c r="H39" s="55" t="str">
        <f t="shared" si="81"/>
        <v>Sa</v>
      </c>
      <c r="I39" s="52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85" t="s">
        <v>13</v>
      </c>
      <c r="AA39" s="86"/>
      <c r="AB39" s="86"/>
      <c r="AC39" s="87"/>
      <c r="AD39" s="82">
        <v>2019</v>
      </c>
      <c r="AE39" s="83"/>
      <c r="AF39" s="70"/>
      <c r="AG39" s="6"/>
      <c r="AH39" s="6"/>
      <c r="AI39" s="6"/>
      <c r="AJ39" s="6"/>
      <c r="AK39" s="6"/>
    </row>
    <row r="40" spans="1:37" ht="17.1" customHeight="1">
      <c r="A40" s="13"/>
      <c r="B40" s="45" t="str">
        <f>IF(StartDay=1,IF(WEEKDAY(MAX(Z34:AF36))=7,MAX(Z34:AF36)+1,""),IF(WEEKDAY(MAX(Z34:AF36))=1,MAX(Z34:AF36)+1,""))</f>
        <v/>
      </c>
      <c r="C40" s="45" t="str">
        <f>IF(B40&lt;&gt;"",B40+1,IF(StartDay=1,IF(WEEKDAY(MAX(Z34:AF36))=1,MAX(Z34:AF36)+1,""),IF(WEEKDAY(MAX(Z34:AF36))=2,MAX(Z34:AF36)+1,"")))</f>
        <v/>
      </c>
      <c r="D40" s="45">
        <f>IF(C40&lt;&gt;"",C40+1,IF(StartDay=1,IF(WEEKDAY(MAX(Z34:AF36))=2,MAX(Z34:AF36)+1,""),IF(WEEKDAY(MAX(Z34:AF36))=3,MAX(Z34:AF36)+1,"")))</f>
        <v>44075</v>
      </c>
      <c r="E40" s="45">
        <f>IF(D40&lt;&gt;"",D40+1,IF(StartDay=1,IF(WEEKDAY(MAX(Z34:AF36))=3,MAX(Z34:AF36)+1,""),IF(WEEKDAY(MAX(Z34:AF36))=4,MAX(Z34:AF36)+1,"")))</f>
        <v>44076</v>
      </c>
      <c r="F40" s="45">
        <f>IF(E40&lt;&gt;"",E40+1,IF(StartDay=1,IF(WEEKDAY(MAX(Z34:AF36))=4,MAX(Z34:AF36)+1,""),IF(WEEKDAY(MAX(Z34:AF36))=5,MAX(Z34:AF36)+1,"")))</f>
        <v>44077</v>
      </c>
      <c r="G40" s="45">
        <f>IF(F40&lt;&gt;"",F40+1,IF(StartDay=1,IF(WEEKDAY(MAX(Z34:AF36))=5,MAX(Z34:AF36)+1,""),IF(WEEKDAY(MAX(Z34:AF36))=6,MAX(Z34:AF36)+1,"")))</f>
        <v>44078</v>
      </c>
      <c r="H40" s="45">
        <f>IF(G40&lt;&gt;"",G40+1,IF(StartDay=1,IF(WEEKDAY(MAX(Z34:AF36))=6,MAX(Z34:AF36)+1,""),IF(WEEKDAY(MAX(Z34:AF36))=7,MAX(Z34:AF36)+1,"")))</f>
        <v>44079</v>
      </c>
      <c r="I40" s="52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5" t="s">
        <v>10</v>
      </c>
      <c r="AA40" s="86"/>
      <c r="AB40" s="86"/>
      <c r="AC40" s="87"/>
      <c r="AD40" s="80" t="s">
        <v>15</v>
      </c>
      <c r="AE40" s="81"/>
      <c r="AF40" s="70"/>
      <c r="AG40" s="6"/>
      <c r="AH40" s="6"/>
      <c r="AI40" s="6"/>
      <c r="AJ40" s="6"/>
      <c r="AK40" s="6"/>
    </row>
    <row r="41" spans="1:37" ht="17.1" customHeight="1">
      <c r="A41" s="13"/>
      <c r="B41" s="46">
        <f>H40+1</f>
        <v>44080</v>
      </c>
      <c r="C41" s="46">
        <f aca="true" t="shared" si="82" ref="C41:C43">B41+1</f>
        <v>44081</v>
      </c>
      <c r="D41" s="46">
        <f aca="true" t="shared" si="83" ref="D41:D43">C41+1</f>
        <v>44082</v>
      </c>
      <c r="E41" s="46">
        <f aca="true" t="shared" si="84" ref="E41:E43">D41+1</f>
        <v>44083</v>
      </c>
      <c r="F41" s="46">
        <f aca="true" t="shared" si="85" ref="F41:F43">E41+1</f>
        <v>44084</v>
      </c>
      <c r="G41" s="46">
        <f aca="true" t="shared" si="86" ref="G41:G43">F41+1</f>
        <v>44085</v>
      </c>
      <c r="H41" s="46">
        <f aca="true" t="shared" si="87" ref="H41:H43">G41+1</f>
        <v>44086</v>
      </c>
      <c r="I41" s="52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85" t="s">
        <v>11</v>
      </c>
      <c r="AA41" s="86"/>
      <c r="AB41" s="86"/>
      <c r="AC41" s="87"/>
      <c r="AD41" s="78" t="s">
        <v>14</v>
      </c>
      <c r="AE41" s="79"/>
      <c r="AF41" s="70"/>
      <c r="AG41" s="6"/>
      <c r="AH41" s="6"/>
      <c r="AI41" s="6"/>
      <c r="AJ41" s="6"/>
      <c r="AK41" s="6"/>
    </row>
    <row r="42" spans="1:37" ht="17.1" customHeight="1">
      <c r="A42" s="13"/>
      <c r="B42" s="46">
        <f>H41+1</f>
        <v>44087</v>
      </c>
      <c r="C42" s="46">
        <f t="shared" si="82"/>
        <v>44088</v>
      </c>
      <c r="D42" s="46">
        <f t="shared" si="83"/>
        <v>44089</v>
      </c>
      <c r="E42" s="46">
        <f t="shared" si="84"/>
        <v>44090</v>
      </c>
      <c r="F42" s="45">
        <f t="shared" si="85"/>
        <v>44091</v>
      </c>
      <c r="G42" s="46">
        <f t="shared" si="86"/>
        <v>44092</v>
      </c>
      <c r="H42" s="46">
        <f t="shared" si="87"/>
        <v>44093</v>
      </c>
      <c r="I42" s="52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0"/>
      <c r="AA42" s="61"/>
      <c r="AB42" s="61"/>
      <c r="AC42" s="63"/>
      <c r="AD42" s="70"/>
      <c r="AE42" s="70"/>
      <c r="AF42" s="70"/>
      <c r="AG42" s="6"/>
      <c r="AH42" s="6"/>
      <c r="AI42" s="6"/>
      <c r="AJ42" s="6"/>
      <c r="AK42" s="6"/>
    </row>
    <row r="43" spans="1:37" ht="17.1" customHeight="1">
      <c r="A43" s="13"/>
      <c r="B43" s="46">
        <f>H42+1</f>
        <v>44094</v>
      </c>
      <c r="C43" s="46">
        <f t="shared" si="82"/>
        <v>44095</v>
      </c>
      <c r="D43" s="46">
        <f t="shared" si="83"/>
        <v>44096</v>
      </c>
      <c r="E43" s="46">
        <f t="shared" si="84"/>
        <v>44097</v>
      </c>
      <c r="F43" s="46">
        <f t="shared" si="85"/>
        <v>44098</v>
      </c>
      <c r="G43" s="46">
        <f t="shared" si="86"/>
        <v>44099</v>
      </c>
      <c r="H43" s="46">
        <f t="shared" si="87"/>
        <v>44100</v>
      </c>
      <c r="I43" s="52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2"/>
      <c r="AA43" s="6"/>
      <c r="AB43" s="2"/>
      <c r="AC43" s="2"/>
      <c r="AD43" s="69"/>
      <c r="AE43" s="69"/>
      <c r="AF43" s="69"/>
      <c r="AG43" s="6"/>
      <c r="AH43" s="6"/>
      <c r="AI43" s="6"/>
      <c r="AJ43" s="6"/>
      <c r="AK43" s="6"/>
    </row>
    <row r="44" spans="1:37" ht="17.1" customHeight="1">
      <c r="A44" s="13"/>
      <c r="B44" s="46">
        <f>IF(H43&lt;&gt;"",IF(MONTH(H43)&lt;&gt;MONTH(H43+1),"",H43+1),"")</f>
        <v>44101</v>
      </c>
      <c r="C44" s="46">
        <f>IF(B44&lt;&gt;"",IF(OR(B44="",MONTH(B44)&lt;&gt;MONTH(B44+1)),"",B44+1),"")</f>
        <v>44102</v>
      </c>
      <c r="D44" s="46">
        <f aca="true" t="shared" si="88" ref="D44">IF(C44&lt;&gt;"",IF(OR(C44="",MONTH(C44)&lt;&gt;MONTH(C44+1)),"",C44+1),"")</f>
        <v>44103</v>
      </c>
      <c r="E44" s="46">
        <f aca="true" t="shared" si="89" ref="E44">IF(D44&lt;&gt;"",IF(OR(D44="",MONTH(D44)&lt;&gt;MONTH(D44+1)),"",D44+1),"")</f>
        <v>44104</v>
      </c>
      <c r="F44" s="46" t="str">
        <f aca="true" t="shared" si="90" ref="F44">IF(E44&lt;&gt;"",IF(OR(E44="",MONTH(E44)&lt;&gt;MONTH(E44+1)),"",E44+1),"")</f>
        <v/>
      </c>
      <c r="G44" s="46" t="str">
        <f aca="true" t="shared" si="91" ref="G44">IF(F44&lt;&gt;"",IF(OR(F44="",MONTH(F44)&lt;&gt;MONTH(F44+1)),"",F44+1),"")</f>
        <v/>
      </c>
      <c r="H44" s="46" t="str">
        <f aca="true" t="shared" si="92" ref="H44">IF(G44&lt;&gt;"",IF(OR(G44="",MONTH(G44)&lt;&gt;MONTH(G44+1)),"",G44+1),"")</f>
        <v/>
      </c>
      <c r="I44" s="52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84" t="s">
        <v>12</v>
      </c>
      <c r="AA44" s="84"/>
      <c r="AB44" s="84"/>
      <c r="AC44" s="84"/>
      <c r="AD44" s="84"/>
      <c r="AE44" s="84"/>
      <c r="AF44" s="84"/>
      <c r="AG44" s="6"/>
      <c r="AH44" s="6"/>
      <c r="AI44" s="6"/>
      <c r="AJ44" s="6"/>
      <c r="AK44" s="6"/>
    </row>
    <row r="45" spans="1:37" ht="17.1" customHeight="1">
      <c r="A45" s="13"/>
      <c r="B45" s="46" t="str">
        <f>IF(H44&lt;&gt;"",IF(MONTH(H44)&lt;&gt;MONTH(H44+1),"",H44+1),"")</f>
        <v/>
      </c>
      <c r="C45" s="46" t="str">
        <f>IF(B45&lt;&gt;"",IF(OR(B45="",MONTH(B45)&lt;&gt;MONTH(B45+1)),"",B45+1),"")</f>
        <v/>
      </c>
      <c r="D45" s="47"/>
      <c r="E45" s="47"/>
      <c r="F45" s="47"/>
      <c r="G45" s="48"/>
      <c r="H45" s="48"/>
      <c r="I45" s="53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"/>
      <c r="AI45" s="6"/>
      <c r="AJ45" s="6"/>
      <c r="AK45" s="6"/>
    </row>
    <row r="46" spans="1:37" ht="15" customHeight="1">
      <c r="A46" s="13"/>
      <c r="B46" s="12"/>
      <c r="C46" s="12"/>
      <c r="D46" s="12"/>
      <c r="E46" s="12"/>
      <c r="F46" s="12"/>
      <c r="G46" s="12"/>
      <c r="H46" s="12"/>
      <c r="I46" s="1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5"/>
      <c r="Z46" s="3"/>
      <c r="AA46" s="3"/>
      <c r="AB46" s="3"/>
      <c r="AC46" s="3"/>
      <c r="AD46" s="3"/>
      <c r="AE46" s="3"/>
      <c r="AF46" s="3"/>
      <c r="AH46" s="9"/>
      <c r="AI46" s="6"/>
      <c r="AJ46" s="6"/>
      <c r="AK46" s="6"/>
    </row>
    <row r="47" spans="2:37" s="7" customFormat="1" ht="17.1" customHeight="1" hidden="1">
      <c r="B47" s="77"/>
      <c r="C47" s="77"/>
      <c r="D47" s="77"/>
      <c r="E47" s="77"/>
      <c r="F47" s="77"/>
      <c r="G47" s="7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54"/>
      <c r="AB47" s="54"/>
      <c r="AC47" s="54"/>
      <c r="AD47" s="54"/>
      <c r="AE47" s="54"/>
      <c r="AF47" s="54"/>
      <c r="AG47" s="9"/>
      <c r="AH47" s="1"/>
      <c r="AI47" s="2"/>
      <c r="AJ47" s="2"/>
      <c r="AK47" s="2"/>
    </row>
    <row r="48" spans="2:34" s="64" customFormat="1" ht="16.5" customHeight="1" hidden="1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6"/>
      <c r="Z48" s="65"/>
      <c r="AA48" s="65"/>
      <c r="AB48" s="65"/>
      <c r="AC48" s="65"/>
      <c r="AD48" s="65"/>
      <c r="AE48" s="65"/>
      <c r="AF48" s="65"/>
      <c r="AG48" s="67"/>
      <c r="AH48" s="67"/>
    </row>
    <row r="49" spans="2:37" s="64" customFormat="1" ht="17.1" customHeight="1" hidden="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8"/>
      <c r="AJ49" s="68"/>
      <c r="AK49" s="68"/>
    </row>
    <row r="50" spans="2:37" s="64" customFormat="1" ht="17.1" customHeight="1" hidden="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  <c r="AJ50" s="68"/>
      <c r="AK50" s="68"/>
    </row>
    <row r="51" spans="2:37" s="64" customFormat="1" ht="17.1" customHeight="1" hidden="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8"/>
      <c r="AJ51" s="68"/>
      <c r="AK51" s="68"/>
    </row>
    <row r="52" spans="2:37" s="64" customFormat="1" ht="17.1" customHeight="1" hidden="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8"/>
      <c r="AJ52" s="68"/>
      <c r="AK52" s="68"/>
    </row>
    <row r="53" spans="2:37" s="64" customFormat="1" ht="17.1" customHeight="1" hidden="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8"/>
      <c r="AJ53" s="68"/>
      <c r="AK53" s="68"/>
    </row>
    <row r="54" spans="2:37" s="64" customFormat="1" ht="17.1" customHeight="1" hidden="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8"/>
      <c r="AJ54" s="68"/>
      <c r="AK54" s="68"/>
    </row>
    <row r="55" spans="2:34" s="64" customFormat="1" ht="17.1" customHeight="1" hidden="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</row>
    <row r="56" spans="2:34" s="64" customFormat="1" ht="17.1" customHeight="1" hidden="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2:34" s="64" customFormat="1" ht="17.1" customHeight="1" hidden="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</row>
    <row r="58" spans="2:34" s="64" customFormat="1" ht="17.1" customHeight="1" hidden="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</row>
    <row r="59" spans="2:34" s="64" customFormat="1" ht="17.1" customHeight="1" hidden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2:34" s="64" customFormat="1" ht="17.1" customHeight="1" hidden="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spans="2:34" s="64" customFormat="1" ht="17.1" customHeight="1" hidden="1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</row>
    <row r="62" spans="2:34" s="64" customFormat="1" ht="17.1" customHeight="1" hidden="1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</row>
    <row r="63" spans="2:34" s="64" customFormat="1" ht="17.1" customHeight="1" hidden="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</row>
    <row r="64" spans="2:34" s="64" customFormat="1" ht="17.1" customHeight="1" hidden="1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2:34" s="64" customFormat="1" ht="17.1" customHeight="1" hidden="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</row>
    <row r="66" spans="2:34" s="64" customFormat="1" ht="17.1" customHeight="1" hidden="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</row>
    <row r="67" spans="2:34" s="64" customFormat="1" ht="17.1" customHeight="1" hidden="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</row>
    <row r="68" spans="2:34" s="64" customFormat="1" ht="17.1" customHeight="1" hidden="1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</row>
    <row r="69" spans="2:34" s="64" customFormat="1" ht="17.1" customHeight="1" hidden="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</row>
    <row r="70" spans="2:34" s="64" customFormat="1" ht="17.1" customHeight="1" hidden="1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</row>
    <row r="71" spans="2:34" s="64" customFormat="1" ht="17.1" customHeight="1" hidden="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</row>
    <row r="72" spans="2:34" s="64" customFormat="1" ht="17.1" customHeight="1" hidden="1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</row>
    <row r="73" spans="2:34" s="64" customFormat="1" ht="17.1" customHeight="1" hidden="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</row>
    <row r="74" spans="2:34" s="64" customFormat="1" ht="17.1" customHeight="1" hidden="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</row>
    <row r="75" spans="2:34" s="64" customFormat="1" ht="17.1" customHeight="1" hidden="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</row>
    <row r="76" spans="2:34" s="64" customFormat="1" ht="17.1" customHeight="1" hidden="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</row>
    <row r="77" spans="2:34" s="64" customFormat="1" ht="17.1" customHeight="1" hidden="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</row>
    <row r="78" spans="2:34" s="64" customFormat="1" ht="17.1" customHeight="1" hidden="1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</row>
    <row r="79" spans="2:34" s="64" customFormat="1" ht="17.1" customHeight="1" hidden="1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</row>
    <row r="80" spans="2:34" s="64" customFormat="1" ht="17.1" customHeight="1" hidden="1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</row>
    <row r="81" spans="2:34" s="64" customFormat="1" ht="17.1" customHeight="1" hidden="1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</row>
    <row r="82" spans="2:34" s="64" customFormat="1" ht="17.1" customHeight="1" hidden="1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</row>
    <row r="83" spans="2:34" s="64" customFormat="1" ht="17.1" customHeight="1" hidden="1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</row>
    <row r="84" spans="2:34" s="64" customFormat="1" ht="17.1" customHeight="1" hidden="1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</row>
    <row r="85" spans="2:34" s="64" customFormat="1" ht="17.1" customHeight="1" hidden="1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</row>
    <row r="86" spans="2:34" s="64" customFormat="1" ht="17.1" customHeight="1" hidden="1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</row>
    <row r="87" spans="2:34" s="64" customFormat="1" ht="17.1" customHeight="1" hidden="1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</row>
    <row r="88" spans="2:34" s="64" customFormat="1" ht="17.1" customHeight="1" hidden="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</row>
    <row r="89" spans="2:34" s="64" customFormat="1" ht="17.1" customHeight="1" hidden="1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</row>
    <row r="90" spans="2:34" s="64" customFormat="1" ht="17.1" customHeight="1" hidden="1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</row>
    <row r="91" spans="2:34" s="64" customFormat="1" ht="17.1" customHeight="1" hidden="1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</row>
    <row r="92" spans="2:34" s="64" customFormat="1" ht="17.1" customHeight="1" hidden="1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</row>
    <row r="93" spans="2:34" s="64" customFormat="1" ht="17.1" customHeight="1" hidden="1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Z93" s="67"/>
      <c r="AA93" s="67"/>
      <c r="AB93" s="67"/>
      <c r="AC93" s="67"/>
      <c r="AD93" s="67"/>
      <c r="AE93" s="67"/>
      <c r="AF93" s="67"/>
      <c r="AG93" s="67"/>
      <c r="AH93" s="67"/>
    </row>
    <row r="94" spans="2:34" s="64" customFormat="1" ht="17.1" customHeight="1" hidden="1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Z94" s="67"/>
      <c r="AA94" s="67"/>
      <c r="AB94" s="67"/>
      <c r="AC94" s="67"/>
      <c r="AD94" s="67"/>
      <c r="AE94" s="67"/>
      <c r="AF94" s="67"/>
      <c r="AG94" s="67"/>
      <c r="AH94" s="67"/>
    </row>
    <row r="95" spans="2:34" s="64" customFormat="1" ht="17.1" customHeight="1" hidden="1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Z95" s="67"/>
      <c r="AA95" s="67"/>
      <c r="AB95" s="67"/>
      <c r="AC95" s="67"/>
      <c r="AD95" s="67"/>
      <c r="AE95" s="67"/>
      <c r="AF95" s="67"/>
      <c r="AG95" s="67"/>
      <c r="AH95" s="67"/>
    </row>
    <row r="96" spans="2:34" s="64" customFormat="1" ht="17.1" customHeight="1" hidden="1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Z96" s="67"/>
      <c r="AA96" s="67"/>
      <c r="AB96" s="67"/>
      <c r="AC96" s="67"/>
      <c r="AD96" s="67"/>
      <c r="AE96" s="67"/>
      <c r="AF96" s="67"/>
      <c r="AG96" s="67"/>
      <c r="AH96" s="67"/>
    </row>
    <row r="97" spans="2:34" s="64" customFormat="1" ht="17.1" customHeight="1" hidden="1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Z97" s="67"/>
      <c r="AA97" s="67"/>
      <c r="AB97" s="67"/>
      <c r="AC97" s="67"/>
      <c r="AD97" s="67"/>
      <c r="AE97" s="67"/>
      <c r="AF97" s="67"/>
      <c r="AG97" s="67"/>
      <c r="AH97" s="67"/>
    </row>
    <row r="98" spans="2:34" s="64" customFormat="1" ht="17.1" customHeight="1" hidden="1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Z98" s="67"/>
      <c r="AA98" s="67"/>
      <c r="AB98" s="67"/>
      <c r="AC98" s="67"/>
      <c r="AD98" s="67"/>
      <c r="AE98" s="67"/>
      <c r="AF98" s="67"/>
      <c r="AG98" s="67"/>
      <c r="AH98" s="67"/>
    </row>
    <row r="99" spans="2:34" s="64" customFormat="1" ht="17.1" customHeight="1" hidden="1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Z99" s="67"/>
      <c r="AA99" s="67"/>
      <c r="AB99" s="67"/>
      <c r="AC99" s="67"/>
      <c r="AD99" s="67"/>
      <c r="AE99" s="67"/>
      <c r="AF99" s="67"/>
      <c r="AG99" s="67"/>
      <c r="AH99" s="67"/>
    </row>
    <row r="100" spans="2:34" s="64" customFormat="1" ht="17.1" customHeight="1" hidden="1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Z100" s="67"/>
      <c r="AA100" s="67"/>
      <c r="AB100" s="67"/>
      <c r="AC100" s="67"/>
      <c r="AD100" s="67"/>
      <c r="AE100" s="67"/>
      <c r="AF100" s="67"/>
      <c r="AG100" s="67"/>
      <c r="AH100" s="67"/>
    </row>
    <row r="101" spans="2:34" s="64" customFormat="1" ht="17.1" customHeight="1" hidden="1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Z101" s="67"/>
      <c r="AA101" s="67"/>
      <c r="AB101" s="67"/>
      <c r="AC101" s="67"/>
      <c r="AD101" s="67"/>
      <c r="AE101" s="67"/>
      <c r="AF101" s="67"/>
      <c r="AG101" s="67"/>
      <c r="AH101" s="67"/>
    </row>
    <row r="102" spans="2:34" s="64" customFormat="1" ht="17.1" customHeight="1" hidden="1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Z102" s="67"/>
      <c r="AA102" s="67"/>
      <c r="AB102" s="67"/>
      <c r="AC102" s="67"/>
      <c r="AD102" s="67"/>
      <c r="AE102" s="67"/>
      <c r="AF102" s="67"/>
      <c r="AG102" s="67"/>
      <c r="AH102" s="67"/>
    </row>
    <row r="103" spans="2:34" s="64" customFormat="1" ht="17.1" customHeight="1" hidden="1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Z103" s="67"/>
      <c r="AA103" s="67"/>
      <c r="AB103" s="67"/>
      <c r="AC103" s="67"/>
      <c r="AD103" s="67"/>
      <c r="AE103" s="67"/>
      <c r="AF103" s="67"/>
      <c r="AG103" s="67"/>
      <c r="AH103" s="67"/>
    </row>
    <row r="104" spans="2:34" s="64" customFormat="1" ht="17.1" customHeight="1" hidden="1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Z104" s="67"/>
      <c r="AA104" s="67"/>
      <c r="AB104" s="67"/>
      <c r="AC104" s="67"/>
      <c r="AD104" s="67"/>
      <c r="AE104" s="67"/>
      <c r="AF104" s="67"/>
      <c r="AG104" s="67"/>
      <c r="AH104" s="67"/>
    </row>
    <row r="105" spans="2:34" s="64" customFormat="1" ht="17.1" customHeight="1" hidden="1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Z105" s="67"/>
      <c r="AA105" s="67"/>
      <c r="AB105" s="67"/>
      <c r="AC105" s="67"/>
      <c r="AD105" s="67"/>
      <c r="AE105" s="67"/>
      <c r="AF105" s="67"/>
      <c r="AG105" s="67"/>
      <c r="AH105" s="67"/>
    </row>
    <row r="106" spans="2:34" s="64" customFormat="1" ht="17.1" customHeight="1" hidden="1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Z106" s="67"/>
      <c r="AA106" s="67"/>
      <c r="AB106" s="67"/>
      <c r="AC106" s="67"/>
      <c r="AD106" s="67"/>
      <c r="AE106" s="67"/>
      <c r="AF106" s="67"/>
      <c r="AG106" s="67"/>
      <c r="AH106" s="67"/>
    </row>
    <row r="107" spans="2:34" s="64" customFormat="1" ht="17.1" customHeight="1" hidden="1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Z107" s="67"/>
      <c r="AA107" s="67"/>
      <c r="AB107" s="67"/>
      <c r="AC107" s="67"/>
      <c r="AD107" s="67"/>
      <c r="AE107" s="67"/>
      <c r="AF107" s="67"/>
      <c r="AG107" s="67"/>
      <c r="AH107" s="67"/>
    </row>
    <row r="108" spans="2:34" s="64" customFormat="1" ht="17.1" customHeight="1" hidden="1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Z108" s="67"/>
      <c r="AA108" s="67"/>
      <c r="AB108" s="67"/>
      <c r="AC108" s="67"/>
      <c r="AD108" s="67"/>
      <c r="AE108" s="67"/>
      <c r="AF108" s="67"/>
      <c r="AG108" s="67"/>
      <c r="AH108" s="67"/>
    </row>
    <row r="109" spans="2:34" s="64" customFormat="1" ht="17.1" customHeight="1" hidden="1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Z109" s="67"/>
      <c r="AA109" s="67"/>
      <c r="AB109" s="67"/>
      <c r="AC109" s="67"/>
      <c r="AD109" s="67"/>
      <c r="AE109" s="67"/>
      <c r="AF109" s="67"/>
      <c r="AG109" s="67"/>
      <c r="AH109" s="67"/>
    </row>
    <row r="110" spans="2:34" s="64" customFormat="1" ht="17.1" customHeight="1" hidden="1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Z110" s="67"/>
      <c r="AA110" s="67"/>
      <c r="AB110" s="67"/>
      <c r="AC110" s="67"/>
      <c r="AD110" s="67"/>
      <c r="AE110" s="67"/>
      <c r="AF110" s="67"/>
      <c r="AG110" s="67"/>
      <c r="AH110" s="67"/>
    </row>
    <row r="111" spans="2:34" s="64" customFormat="1" ht="17.1" customHeight="1" hidden="1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Z111" s="67"/>
      <c r="AA111" s="67"/>
      <c r="AB111" s="67"/>
      <c r="AC111" s="67"/>
      <c r="AD111" s="67"/>
      <c r="AE111" s="67"/>
      <c r="AF111" s="67"/>
      <c r="AG111" s="67"/>
      <c r="AH111" s="67"/>
    </row>
    <row r="112" spans="2:34" s="64" customFormat="1" ht="17.1" customHeight="1" hidden="1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Z112" s="67"/>
      <c r="AA112" s="67"/>
      <c r="AB112" s="67"/>
      <c r="AC112" s="67"/>
      <c r="AD112" s="67"/>
      <c r="AE112" s="67"/>
      <c r="AF112" s="67"/>
      <c r="AG112" s="67"/>
      <c r="AH112" s="67"/>
    </row>
    <row r="113" spans="2:34" s="64" customFormat="1" ht="17.1" customHeight="1" hidden="1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Z113" s="67"/>
      <c r="AA113" s="67"/>
      <c r="AB113" s="67"/>
      <c r="AC113" s="67"/>
      <c r="AD113" s="67"/>
      <c r="AE113" s="67"/>
      <c r="AF113" s="67"/>
      <c r="AG113" s="67"/>
      <c r="AH113" s="67"/>
    </row>
    <row r="114" spans="2:34" s="64" customFormat="1" ht="17.1" customHeight="1" hidden="1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Z114" s="67"/>
      <c r="AA114" s="67"/>
      <c r="AB114" s="67"/>
      <c r="AC114" s="67"/>
      <c r="AD114" s="67"/>
      <c r="AE114" s="67"/>
      <c r="AF114" s="67"/>
      <c r="AG114" s="67"/>
      <c r="AH114" s="67"/>
    </row>
    <row r="115" spans="2:34" s="64" customFormat="1" ht="17.1" customHeight="1" hidden="1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Z115" s="67"/>
      <c r="AA115" s="67"/>
      <c r="AB115" s="67"/>
      <c r="AC115" s="67"/>
      <c r="AD115" s="67"/>
      <c r="AE115" s="67"/>
      <c r="AF115" s="67"/>
      <c r="AG115" s="67"/>
      <c r="AH115" s="67"/>
    </row>
    <row r="116" spans="2:34" s="64" customFormat="1" ht="17.1" customHeight="1" hidden="1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Z116" s="67"/>
      <c r="AA116" s="67"/>
      <c r="AB116" s="67"/>
      <c r="AC116" s="67"/>
      <c r="AD116" s="67"/>
      <c r="AE116" s="67"/>
      <c r="AF116" s="67"/>
      <c r="AG116" s="67"/>
      <c r="AH116" s="67"/>
    </row>
    <row r="117" spans="2:34" s="64" customFormat="1" ht="17.1" customHeight="1" hidden="1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Z117" s="67"/>
      <c r="AA117" s="67"/>
      <c r="AB117" s="67"/>
      <c r="AC117" s="67"/>
      <c r="AD117" s="67"/>
      <c r="AE117" s="67"/>
      <c r="AF117" s="67"/>
      <c r="AG117" s="67"/>
      <c r="AH117" s="67"/>
    </row>
    <row r="118" spans="2:34" s="64" customFormat="1" ht="17.1" customHeight="1" hidden="1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Z118" s="67"/>
      <c r="AA118" s="67"/>
      <c r="AB118" s="67"/>
      <c r="AC118" s="67"/>
      <c r="AD118" s="67"/>
      <c r="AE118" s="67"/>
      <c r="AF118" s="67"/>
      <c r="AG118" s="67"/>
      <c r="AH118" s="67"/>
    </row>
    <row r="119" spans="2:34" s="64" customFormat="1" ht="17.1" customHeight="1" hidden="1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Z119" s="67"/>
      <c r="AA119" s="67"/>
      <c r="AB119" s="67"/>
      <c r="AC119" s="67"/>
      <c r="AD119" s="67"/>
      <c r="AE119" s="67"/>
      <c r="AF119" s="67"/>
      <c r="AG119" s="67"/>
      <c r="AH119" s="67"/>
    </row>
    <row r="120" spans="2:34" s="64" customFormat="1" ht="17.1" customHeight="1" hidden="1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Z120" s="67"/>
      <c r="AA120" s="67"/>
      <c r="AB120" s="67"/>
      <c r="AC120" s="67"/>
      <c r="AD120" s="67"/>
      <c r="AE120" s="67"/>
      <c r="AF120" s="67"/>
      <c r="AG120" s="67"/>
      <c r="AH120" s="67"/>
    </row>
    <row r="121" spans="2:34" s="64" customFormat="1" ht="17.1" customHeight="1" hidden="1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Z121" s="67"/>
      <c r="AA121" s="67"/>
      <c r="AB121" s="67"/>
      <c r="AC121" s="67"/>
      <c r="AD121" s="67"/>
      <c r="AE121" s="67"/>
      <c r="AF121" s="67"/>
      <c r="AG121" s="67"/>
      <c r="AH121" s="67"/>
    </row>
    <row r="122" spans="2:34" s="64" customFormat="1" ht="17.1" customHeight="1" hidden="1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Z122" s="67"/>
      <c r="AA122" s="67"/>
      <c r="AB122" s="67"/>
      <c r="AC122" s="67"/>
      <c r="AD122" s="67"/>
      <c r="AE122" s="67"/>
      <c r="AF122" s="67"/>
      <c r="AG122" s="67"/>
      <c r="AH122" s="67"/>
    </row>
    <row r="123" spans="2:34" s="64" customFormat="1" ht="17.1" customHeight="1" hidden="1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Z123" s="67"/>
      <c r="AA123" s="67"/>
      <c r="AB123" s="67"/>
      <c r="AC123" s="67"/>
      <c r="AD123" s="67"/>
      <c r="AE123" s="67"/>
      <c r="AF123" s="67"/>
      <c r="AG123" s="67"/>
      <c r="AH123" s="67"/>
    </row>
    <row r="124" spans="2:34" s="64" customFormat="1" ht="17.1" customHeight="1" hidden="1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Z124" s="67"/>
      <c r="AA124" s="67"/>
      <c r="AB124" s="67"/>
      <c r="AC124" s="67"/>
      <c r="AD124" s="67"/>
      <c r="AE124" s="67"/>
      <c r="AF124" s="67"/>
      <c r="AG124" s="67"/>
      <c r="AH124" s="67"/>
    </row>
    <row r="125" spans="2:34" s="64" customFormat="1" ht="17.1" customHeight="1" hidden="1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Z125" s="67"/>
      <c r="AA125" s="67"/>
      <c r="AB125" s="67"/>
      <c r="AC125" s="67"/>
      <c r="AD125" s="67"/>
      <c r="AE125" s="67"/>
      <c r="AF125" s="67"/>
      <c r="AG125" s="67"/>
      <c r="AH125" s="67"/>
    </row>
    <row r="126" spans="2:34" s="64" customFormat="1" ht="17.1" customHeight="1" hidden="1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Z126" s="67"/>
      <c r="AA126" s="67"/>
      <c r="AB126" s="67"/>
      <c r="AC126" s="67"/>
      <c r="AD126" s="67"/>
      <c r="AE126" s="67"/>
      <c r="AF126" s="67"/>
      <c r="AG126" s="67"/>
      <c r="AH126" s="67"/>
    </row>
    <row r="127" spans="2:34" s="64" customFormat="1" ht="17.1" customHeight="1" hidden="1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Z127" s="67"/>
      <c r="AA127" s="67"/>
      <c r="AB127" s="67"/>
      <c r="AC127" s="67"/>
      <c r="AD127" s="67"/>
      <c r="AE127" s="67"/>
      <c r="AF127" s="67"/>
      <c r="AG127" s="67"/>
      <c r="AH127" s="67"/>
    </row>
    <row r="128" spans="2:34" s="64" customFormat="1" ht="17.1" customHeight="1" hidden="1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Z128" s="67"/>
      <c r="AA128" s="67"/>
      <c r="AB128" s="67"/>
      <c r="AC128" s="67"/>
      <c r="AD128" s="67"/>
      <c r="AE128" s="67"/>
      <c r="AF128" s="67"/>
      <c r="AG128" s="67"/>
      <c r="AH128" s="67"/>
    </row>
    <row r="129" spans="2:34" s="64" customFormat="1" ht="17.1" customHeight="1" hidden="1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Z129" s="67"/>
      <c r="AA129" s="67"/>
      <c r="AB129" s="67"/>
      <c r="AC129" s="67"/>
      <c r="AD129" s="67"/>
      <c r="AE129" s="67"/>
      <c r="AF129" s="67"/>
      <c r="AG129" s="67"/>
      <c r="AH129" s="67"/>
    </row>
    <row r="130" spans="2:34" s="64" customFormat="1" ht="17.1" customHeight="1" hidden="1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Z130" s="67"/>
      <c r="AA130" s="67"/>
      <c r="AB130" s="67"/>
      <c r="AC130" s="67"/>
      <c r="AD130" s="67"/>
      <c r="AE130" s="67"/>
      <c r="AF130" s="67"/>
      <c r="AG130" s="67"/>
      <c r="AH130" s="67"/>
    </row>
    <row r="131" spans="2:34" s="64" customFormat="1" ht="17.1" customHeight="1" hidden="1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Z131" s="67"/>
      <c r="AA131" s="67"/>
      <c r="AB131" s="67"/>
      <c r="AC131" s="67"/>
      <c r="AD131" s="67"/>
      <c r="AE131" s="67"/>
      <c r="AF131" s="67"/>
      <c r="AG131" s="67"/>
      <c r="AH131" s="67"/>
    </row>
    <row r="132" spans="2:34" s="64" customFormat="1" ht="17.1" customHeight="1" hidden="1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Z132" s="67"/>
      <c r="AA132" s="67"/>
      <c r="AB132" s="67"/>
      <c r="AC132" s="67"/>
      <c r="AD132" s="67"/>
      <c r="AE132" s="67"/>
      <c r="AF132" s="67"/>
      <c r="AG132" s="67"/>
      <c r="AH132" s="67"/>
    </row>
    <row r="133" spans="2:34" s="64" customFormat="1" ht="17.1" customHeight="1" hidden="1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Z133" s="67"/>
      <c r="AA133" s="67"/>
      <c r="AB133" s="67"/>
      <c r="AC133" s="67"/>
      <c r="AD133" s="67"/>
      <c r="AE133" s="67"/>
      <c r="AF133" s="67"/>
      <c r="AG133" s="67"/>
      <c r="AH133" s="67"/>
    </row>
    <row r="134" spans="2:34" s="64" customFormat="1" ht="17.1" customHeight="1" hidden="1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Z134" s="67"/>
      <c r="AA134" s="67"/>
      <c r="AB134" s="67"/>
      <c r="AC134" s="67"/>
      <c r="AD134" s="67"/>
      <c r="AE134" s="67"/>
      <c r="AF134" s="67"/>
      <c r="AG134" s="67"/>
      <c r="AH134" s="67"/>
    </row>
    <row r="135" spans="2:34" s="64" customFormat="1" ht="17.1" customHeight="1" hidden="1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Z135" s="67"/>
      <c r="AA135" s="67"/>
      <c r="AB135" s="67"/>
      <c r="AC135" s="67"/>
      <c r="AD135" s="67"/>
      <c r="AE135" s="67"/>
      <c r="AF135" s="67"/>
      <c r="AG135" s="67"/>
      <c r="AH135" s="67"/>
    </row>
    <row r="136" spans="2:34" s="64" customFormat="1" ht="17.1" customHeight="1" hidden="1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Z136" s="67"/>
      <c r="AA136" s="67"/>
      <c r="AB136" s="67"/>
      <c r="AC136" s="67"/>
      <c r="AD136" s="67"/>
      <c r="AE136" s="67"/>
      <c r="AF136" s="67"/>
      <c r="AG136" s="67"/>
      <c r="AH136" s="67"/>
    </row>
    <row r="137" spans="2:34" s="64" customFormat="1" ht="17.1" customHeight="1" hidden="1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Z137" s="67"/>
      <c r="AA137" s="67"/>
      <c r="AB137" s="67"/>
      <c r="AC137" s="67"/>
      <c r="AD137" s="67"/>
      <c r="AE137" s="67"/>
      <c r="AF137" s="67"/>
      <c r="AG137" s="67"/>
      <c r="AH137" s="67"/>
    </row>
    <row r="138" spans="2:34" s="64" customFormat="1" ht="17.1" customHeight="1" hidden="1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</row>
    <row r="139" spans="2:34" s="64" customFormat="1" ht="17.1" customHeight="1" hidden="1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</row>
    <row r="140" spans="2:34" s="64" customFormat="1" ht="17.1" customHeight="1" hidden="1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</row>
    <row r="141" spans="2:34" s="64" customFormat="1" ht="17.1" customHeight="1" hidden="1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</row>
    <row r="142" spans="2:34" s="64" customFormat="1" ht="17.1" customHeight="1" hidden="1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</row>
    <row r="143" spans="2:34" s="64" customFormat="1" ht="17.1" customHeight="1" hidden="1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</row>
    <row r="144" spans="2:34" s="64" customFormat="1" ht="17.1" customHeight="1" hidden="1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</row>
    <row r="145" spans="2:34" s="64" customFormat="1" ht="17.1" customHeight="1" hidden="1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</row>
    <row r="146" spans="2:34" s="64" customFormat="1" ht="17.1" customHeight="1" hidden="1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</row>
    <row r="147" spans="2:34" s="64" customFormat="1" ht="17.1" customHeight="1" hidden="1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</row>
    <row r="148" spans="2:34" s="64" customFormat="1" ht="17.1" customHeight="1" hidden="1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</row>
    <row r="149" spans="2:34" s="64" customFormat="1" ht="17.1" customHeight="1" hidden="1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</row>
    <row r="150" spans="2:34" s="64" customFormat="1" ht="17.1" customHeight="1" hidden="1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</row>
    <row r="151" spans="2:34" s="64" customFormat="1" ht="17.1" customHeight="1" hidden="1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</row>
    <row r="152" spans="2:34" s="64" customFormat="1" ht="17.1" customHeight="1" hidden="1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</row>
    <row r="153" spans="2:34" s="64" customFormat="1" ht="17.1" customHeight="1" hidden="1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</row>
    <row r="154" spans="2:34" s="64" customFormat="1" ht="17.1" customHeight="1" hidden="1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</row>
    <row r="155" spans="2:34" s="64" customFormat="1" ht="17.1" customHeight="1" hidden="1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</row>
    <row r="156" spans="2:34" s="64" customFormat="1" ht="17.1" customHeight="1" hidden="1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</row>
    <row r="157" spans="2:34" s="64" customFormat="1" ht="17.1" customHeight="1" hidden="1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</row>
    <row r="158" spans="2:34" s="64" customFormat="1" ht="17.1" customHeight="1" hidden="1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</row>
    <row r="159" spans="2:34" s="64" customFormat="1" ht="17.1" customHeight="1" hidden="1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</row>
    <row r="160" spans="2:34" s="64" customFormat="1" ht="17.1" customHeight="1" hidden="1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</row>
    <row r="161" spans="2:34" s="64" customFormat="1" ht="17.1" customHeight="1" hidden="1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</row>
    <row r="162" spans="2:34" s="64" customFormat="1" ht="17.1" customHeight="1" hidden="1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</row>
    <row r="163" spans="2:34" s="64" customFormat="1" ht="17.1" customHeight="1" hidden="1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</row>
    <row r="164" spans="2:34" s="64" customFormat="1" ht="17.1" customHeight="1" hidden="1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</row>
    <row r="165" spans="2:34" s="64" customFormat="1" ht="17.1" customHeight="1" hidden="1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</row>
    <row r="166" spans="2:34" s="64" customFormat="1" ht="17.1" customHeight="1" hidden="1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</row>
    <row r="167" spans="2:34" s="64" customFormat="1" ht="17.1" customHeight="1" hidden="1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</row>
    <row r="168" spans="2:34" s="64" customFormat="1" ht="17.1" customHeight="1" hidden="1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</row>
    <row r="169" spans="2:34" s="64" customFormat="1" ht="17.1" customHeight="1" hidden="1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</row>
    <row r="170" spans="2:34" s="64" customFormat="1" ht="17.1" customHeight="1" hidden="1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</row>
    <row r="171" spans="2:34" s="64" customFormat="1" ht="17.1" customHeight="1" hidden="1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</row>
    <row r="172" spans="2:34" s="64" customFormat="1" ht="17.1" customHeight="1" hidden="1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</row>
    <row r="173" spans="2:34" s="64" customFormat="1" ht="17.1" customHeight="1" hidden="1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</row>
    <row r="174" spans="2:34" s="64" customFormat="1" ht="17.1" customHeight="1" hidden="1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</row>
    <row r="175" spans="2:34" s="64" customFormat="1" ht="17.1" customHeight="1" hidden="1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</row>
    <row r="176" spans="2:34" s="64" customFormat="1" ht="17.1" customHeight="1" hidden="1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</row>
    <row r="177" spans="2:34" s="64" customFormat="1" ht="17.1" customHeight="1" hidden="1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</row>
    <row r="178" spans="2:34" s="64" customFormat="1" ht="17.1" customHeight="1" hidden="1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</row>
    <row r="179" spans="2:34" s="64" customFormat="1" ht="17.1" customHeight="1" hidden="1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</row>
    <row r="180" spans="2:34" s="64" customFormat="1" ht="17.1" customHeight="1" hidden="1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</row>
    <row r="181" spans="2:34" s="64" customFormat="1" ht="17.1" customHeight="1" hidden="1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</row>
    <row r="182" spans="2:34" s="64" customFormat="1" ht="17.1" customHeight="1" hidden="1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</row>
    <row r="183" spans="2:34" s="64" customFormat="1" ht="17.1" customHeight="1" hidden="1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</row>
    <row r="184" spans="2:34" s="64" customFormat="1" ht="17.1" customHeight="1" hidden="1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</row>
    <row r="185" spans="2:34" s="64" customFormat="1" ht="17.1" customHeight="1" hidden="1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</row>
    <row r="186" spans="2:34" s="64" customFormat="1" ht="17.1" customHeight="1" hidden="1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</row>
    <row r="187" spans="2:34" s="64" customFormat="1" ht="17.1" customHeight="1" hidden="1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</row>
    <row r="188" spans="2:34" s="64" customFormat="1" ht="17.1" customHeight="1" hidden="1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</row>
    <row r="189" spans="2:34" s="64" customFormat="1" ht="17.1" customHeight="1" hidden="1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</row>
    <row r="190" spans="2:34" s="64" customFormat="1" ht="17.1" customHeight="1" hidden="1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</row>
    <row r="191" spans="2:34" s="64" customFormat="1" ht="17.1" customHeight="1" hidden="1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</row>
    <row r="192" spans="2:34" s="64" customFormat="1" ht="17.1" customHeight="1" hidden="1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</row>
    <row r="193" spans="2:34" s="64" customFormat="1" ht="17.1" customHeight="1" hidden="1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</row>
    <row r="194" spans="2:34" s="64" customFormat="1" ht="17.1" customHeight="1" hidden="1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</row>
    <row r="195" spans="2:34" s="64" customFormat="1" ht="17.1" customHeight="1" hidden="1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</row>
    <row r="196" spans="2:34" s="64" customFormat="1" ht="17.1" customHeight="1" hidden="1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</row>
    <row r="197" spans="2:34" s="64" customFormat="1" ht="17.1" customHeight="1" hidden="1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</row>
    <row r="198" spans="2:34" s="64" customFormat="1" ht="17.1" customHeight="1" hidden="1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</row>
    <row r="199" spans="2:34" s="64" customFormat="1" ht="17.1" customHeight="1" hidden="1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</row>
    <row r="200" spans="2:34" s="64" customFormat="1" ht="17.1" customHeight="1" hidden="1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</row>
    <row r="201" spans="2:34" s="64" customFormat="1" ht="17.1" customHeight="1" hidden="1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</row>
    <row r="202" spans="2:34" s="64" customFormat="1" ht="17.1" customHeight="1" hidden="1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</row>
    <row r="203" spans="2:34" s="64" customFormat="1" ht="17.1" customHeight="1" hidden="1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</row>
    <row r="204" spans="2:34" s="64" customFormat="1" ht="17.1" customHeight="1" hidden="1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</row>
    <row r="205" spans="2:34" s="64" customFormat="1" ht="17.1" customHeight="1" hidden="1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</row>
    <row r="206" spans="2:34" s="64" customFormat="1" ht="17.1" customHeight="1" hidden="1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</row>
    <row r="207" spans="2:34" s="64" customFormat="1" ht="17.1" customHeight="1" hidden="1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</row>
    <row r="208" spans="2:34" s="64" customFormat="1" ht="17.1" customHeight="1" hidden="1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</row>
    <row r="209" spans="2:34" s="64" customFormat="1" ht="17.1" customHeight="1" hidden="1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</row>
    <row r="210" spans="2:34" s="64" customFormat="1" ht="17.1" customHeight="1" hidden="1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</row>
    <row r="211" spans="2:34" s="64" customFormat="1" ht="17.1" customHeight="1" hidden="1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</row>
    <row r="212" spans="2:34" s="64" customFormat="1" ht="17.1" customHeight="1" hidden="1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</row>
    <row r="213" spans="2:34" s="64" customFormat="1" ht="17.1" customHeight="1" hidden="1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</row>
    <row r="214" spans="2:34" s="64" customFormat="1" ht="17.1" customHeight="1" hidden="1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</row>
    <row r="215" spans="2:34" s="64" customFormat="1" ht="17.1" customHeight="1" hidden="1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</row>
    <row r="216" spans="2:34" s="64" customFormat="1" ht="17.1" customHeight="1" hidden="1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</row>
    <row r="217" spans="2:34" s="64" customFormat="1" ht="17.1" customHeight="1" hidden="1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</row>
    <row r="218" spans="2:34" s="64" customFormat="1" ht="17.1" customHeight="1" hidden="1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</row>
    <row r="219" spans="2:34" s="64" customFormat="1" ht="17.1" customHeight="1" hidden="1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</row>
    <row r="220" spans="2:34" s="64" customFormat="1" ht="17.1" customHeight="1" hidden="1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</row>
    <row r="221" spans="2:34" s="64" customFormat="1" ht="17.1" customHeight="1" hidden="1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</row>
    <row r="222" spans="2:34" s="64" customFormat="1" ht="17.1" customHeight="1" hidden="1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</row>
    <row r="223" spans="2:34" s="64" customFormat="1" ht="17.1" customHeight="1" hidden="1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</row>
    <row r="224" spans="2:34" s="64" customFormat="1" ht="17.1" customHeight="1" hidden="1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</row>
    <row r="225" spans="2:34" s="64" customFormat="1" ht="17.1" customHeight="1" hidden="1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</row>
    <row r="226" spans="2:34" s="64" customFormat="1" ht="17.1" customHeight="1" hidden="1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</row>
    <row r="227" spans="2:34" s="64" customFormat="1" ht="17.1" customHeight="1" hidden="1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</row>
    <row r="228" spans="2:34" s="64" customFormat="1" ht="17.1" customHeight="1" hidden="1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</row>
    <row r="229" spans="2:34" s="64" customFormat="1" ht="17.1" customHeight="1" hidden="1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</row>
    <row r="230" spans="2:34" s="64" customFormat="1" ht="17.1" customHeight="1" hidden="1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</row>
    <row r="231" spans="2:34" s="64" customFormat="1" ht="17.1" customHeight="1" hidden="1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</row>
    <row r="232" spans="2:34" s="64" customFormat="1" ht="17.1" customHeight="1" hidden="1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</row>
    <row r="233" spans="2:34" s="64" customFormat="1" ht="17.1" customHeight="1" hidden="1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</row>
    <row r="234" spans="2:34" s="64" customFormat="1" ht="17.1" customHeight="1" hidden="1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</row>
    <row r="235" spans="2:34" s="64" customFormat="1" ht="17.1" customHeight="1" hidden="1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</row>
    <row r="236" spans="2:34" s="64" customFormat="1" ht="17.1" customHeight="1" hidden="1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</row>
    <row r="237" spans="2:34" s="64" customFormat="1" ht="17.1" customHeight="1" hidden="1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</row>
    <row r="238" spans="2:34" s="64" customFormat="1" ht="17.1" customHeight="1" hidden="1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</row>
    <row r="239" spans="2:34" s="64" customFormat="1" ht="17.1" customHeight="1" hidden="1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</row>
    <row r="240" spans="2:34" s="64" customFormat="1" ht="17.1" customHeight="1" hidden="1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</row>
    <row r="241" spans="2:34" s="64" customFormat="1" ht="17.1" customHeight="1" hidden="1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</row>
    <row r="242" spans="2:34" s="64" customFormat="1" ht="17.1" customHeight="1" hidden="1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</row>
    <row r="243" spans="2:34" s="64" customFormat="1" ht="17.1" customHeight="1" hidden="1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</row>
    <row r="244" spans="2:34" s="64" customFormat="1" ht="17.1" customHeight="1" hidden="1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</row>
    <row r="245" spans="2:34" s="64" customFormat="1" ht="17.1" customHeight="1" hidden="1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</row>
    <row r="246" spans="2:34" s="64" customFormat="1" ht="17.1" customHeight="1" hidden="1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</row>
    <row r="247" spans="2:34" s="64" customFormat="1" ht="17.1" customHeight="1" hidden="1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</row>
    <row r="248" spans="2:34" s="64" customFormat="1" ht="17.1" customHeight="1" hidden="1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</row>
    <row r="249" spans="2:34" s="64" customFormat="1" ht="17.1" customHeight="1" hidden="1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</row>
    <row r="250" spans="2:34" s="64" customFormat="1" ht="17.1" customHeight="1" hidden="1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</row>
    <row r="251" spans="2:34" s="64" customFormat="1" ht="17.1" customHeight="1" hidden="1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</row>
    <row r="252" spans="2:34" s="64" customFormat="1" ht="17.1" customHeight="1" hidden="1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</row>
    <row r="253" spans="2:34" s="64" customFormat="1" ht="17.1" customHeight="1" hidden="1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</row>
    <row r="254" spans="2:34" s="64" customFormat="1" ht="17.1" customHeight="1" hidden="1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</row>
    <row r="255" spans="2:34" s="64" customFormat="1" ht="17.1" customHeight="1" hidden="1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</row>
    <row r="256" spans="2:34" s="64" customFormat="1" ht="17.1" customHeight="1" hidden="1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</row>
    <row r="257" spans="2:34" s="64" customFormat="1" ht="17.1" customHeight="1" hidden="1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</row>
    <row r="258" spans="2:34" s="64" customFormat="1" ht="17.1" customHeight="1" hidden="1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</row>
    <row r="259" spans="2:34" s="64" customFormat="1" ht="17.1" customHeight="1" hidden="1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</row>
    <row r="260" spans="2:34" s="64" customFormat="1" ht="17.1" customHeight="1" hidden="1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</row>
    <row r="261" spans="2:34" s="64" customFormat="1" ht="17.1" customHeight="1" hidden="1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</row>
    <row r="262" spans="2:34" s="64" customFormat="1" ht="17.1" customHeight="1" hidden="1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</row>
    <row r="263" spans="2:34" s="64" customFormat="1" ht="17.1" customHeight="1" hidden="1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</row>
    <row r="264" spans="2:34" s="64" customFormat="1" ht="17.1" customHeight="1" hidden="1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</row>
    <row r="265" spans="2:34" s="64" customFormat="1" ht="17.1" customHeight="1" hidden="1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</row>
    <row r="266" spans="2:34" s="64" customFormat="1" ht="17.1" customHeight="1" hidden="1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</row>
    <row r="267" spans="2:34" s="64" customFormat="1" ht="12.75" hidden="1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</row>
  </sheetData>
  <sheetProtection formatCells="0" formatColumns="0" formatRows="0"/>
  <mergeCells count="22">
    <mergeCell ref="B38:H38"/>
    <mergeCell ref="B11:H11"/>
    <mergeCell ref="B29:H29"/>
    <mergeCell ref="J29:P29"/>
    <mergeCell ref="R29:X29"/>
    <mergeCell ref="Z29:AF29"/>
    <mergeCell ref="B3:AF9"/>
    <mergeCell ref="J11:P11"/>
    <mergeCell ref="R11:X11"/>
    <mergeCell ref="Z11:AF11"/>
    <mergeCell ref="B20:H20"/>
    <mergeCell ref="J20:P20"/>
    <mergeCell ref="R20:X20"/>
    <mergeCell ref="Z20:AF20"/>
    <mergeCell ref="B47:G47"/>
    <mergeCell ref="AD41:AE41"/>
    <mergeCell ref="AD40:AE40"/>
    <mergeCell ref="AD39:AE39"/>
    <mergeCell ref="Z44:AF44"/>
    <mergeCell ref="Z41:AC41"/>
    <mergeCell ref="Z40:AC40"/>
    <mergeCell ref="Z39:AC39"/>
  </mergeCells>
  <conditionalFormatting sqref="B22:H27">
    <cfRule type="expression" priority="86" dxfId="7">
      <formula>B22=""</formula>
    </cfRule>
    <cfRule type="expression" priority="87" dxfId="6">
      <formula>MATCH(B22,Courses,0)</formula>
    </cfRule>
    <cfRule type="expression" priority="88" dxfId="5">
      <formula>MATCH(B22,Event,0)</formula>
    </cfRule>
    <cfRule type="expression" priority="89" dxfId="4">
      <formula>MATCH(B22,Holiday,0)</formula>
    </cfRule>
  </conditionalFormatting>
  <conditionalFormatting sqref="J13:P18">
    <cfRule type="expression" priority="107" dxfId="7">
      <formula>J13=""</formula>
    </cfRule>
    <cfRule type="expression" priority="108" dxfId="6">
      <formula>MATCH(J13,Courses,0)</formula>
    </cfRule>
    <cfRule type="expression" priority="109" dxfId="5">
      <formula>MATCH(J13,Event,0)</formula>
    </cfRule>
    <cfRule type="expression" priority="110" dxfId="4">
      <formula>MATCH(J13,Holiday,0)</formula>
    </cfRule>
  </conditionalFormatting>
  <conditionalFormatting sqref="R13:X18">
    <cfRule type="expression" priority="100" dxfId="7">
      <formula>R13=""</formula>
    </cfRule>
    <cfRule type="expression" priority="101" dxfId="6">
      <formula>MATCH(R13,Courses,0)</formula>
    </cfRule>
    <cfRule type="expression" priority="102" dxfId="5">
      <formula>MATCH(R13,Event,0)</formula>
    </cfRule>
    <cfRule type="expression" priority="103" dxfId="4">
      <formula>MATCH(R13,Holiday,0)</formula>
    </cfRule>
  </conditionalFormatting>
  <conditionalFormatting sqref="Z13:AF18">
    <cfRule type="expression" priority="93" dxfId="7">
      <formula>Z13=""</formula>
    </cfRule>
    <cfRule type="expression" priority="94" dxfId="6">
      <formula>MATCH(Z13,Courses,0)</formula>
    </cfRule>
    <cfRule type="expression" priority="95" dxfId="5">
      <formula>MATCH(Z13,Event,0)</formula>
    </cfRule>
    <cfRule type="expression" priority="96" dxfId="4">
      <formula>MATCH(Z13,Holiday,0)</formula>
    </cfRule>
  </conditionalFormatting>
  <conditionalFormatting sqref="J22:P27">
    <cfRule type="expression" priority="79" dxfId="7">
      <formula>J22=""</formula>
    </cfRule>
    <cfRule type="expression" priority="80" dxfId="6">
      <formula>MATCH(J22,Courses,0)</formula>
    </cfRule>
    <cfRule type="expression" priority="81" dxfId="5">
      <formula>MATCH(J22,Event,0)</formula>
    </cfRule>
    <cfRule type="expression" priority="82" dxfId="4">
      <formula>MATCH(J22,Holiday,0)</formula>
    </cfRule>
  </conditionalFormatting>
  <conditionalFormatting sqref="R22:X27">
    <cfRule type="expression" priority="72" dxfId="7">
      <formula>R22=""</formula>
    </cfRule>
    <cfRule type="expression" priority="73" dxfId="6">
      <formula>MATCH(R22,Courses,0)</formula>
    </cfRule>
    <cfRule type="expression" priority="74" dxfId="5">
      <formula>MATCH(R22,Event,0)</formula>
    </cfRule>
    <cfRule type="expression" priority="75" dxfId="4">
      <formula>MATCH(R22,Holiday,0)</formula>
    </cfRule>
  </conditionalFormatting>
  <conditionalFormatting sqref="Z22:AF27">
    <cfRule type="expression" priority="65" dxfId="7">
      <formula>Z22=""</formula>
    </cfRule>
    <cfRule type="expression" priority="66" dxfId="6">
      <formula>MATCH(Z22,Courses,0)</formula>
    </cfRule>
    <cfRule type="expression" priority="67" dxfId="5">
      <formula>MATCH(Z22,Event,0)</formula>
    </cfRule>
    <cfRule type="expression" priority="68" dxfId="4">
      <formula>MATCH(Z22,Holiday,0)</formula>
    </cfRule>
  </conditionalFormatting>
  <conditionalFormatting sqref="B31:H36">
    <cfRule type="expression" priority="58" dxfId="7">
      <formula>B31=""</formula>
    </cfRule>
    <cfRule type="expression" priority="59" dxfId="6">
      <formula>MATCH(B31,Courses,0)</formula>
    </cfRule>
    <cfRule type="expression" priority="60" dxfId="5">
      <formula>MATCH(B31,Event,0)</formula>
    </cfRule>
    <cfRule type="expression" priority="61" dxfId="4">
      <formula>MATCH(B31,Holiday,0)</formula>
    </cfRule>
  </conditionalFormatting>
  <conditionalFormatting sqref="J31:P36">
    <cfRule type="expression" priority="51" dxfId="7">
      <formula>J31=""</formula>
    </cfRule>
    <cfRule type="expression" priority="52" dxfId="6">
      <formula>MATCH(J31,Courses,0)</formula>
    </cfRule>
    <cfRule type="expression" priority="53" dxfId="5">
      <formula>MATCH(J31,Event,0)</formula>
    </cfRule>
    <cfRule type="expression" priority="54" dxfId="4">
      <formula>MATCH(J31,Holiday,0)</formula>
    </cfRule>
  </conditionalFormatting>
  <conditionalFormatting sqref="R31:X36">
    <cfRule type="expression" priority="44" dxfId="7">
      <formula>R31=""</formula>
    </cfRule>
    <cfRule type="expression" priority="45" dxfId="6">
      <formula>MATCH(R31,Courses,0)</formula>
    </cfRule>
    <cfRule type="expression" priority="46" dxfId="5">
      <formula>MATCH(R31,Event,0)</formula>
    </cfRule>
    <cfRule type="expression" priority="47" dxfId="4">
      <formula>MATCH(R31,Holiday,0)</formula>
    </cfRule>
  </conditionalFormatting>
  <conditionalFormatting sqref="Z31:AF36">
    <cfRule type="expression" priority="37" dxfId="7">
      <formula>Z31=""</formula>
    </cfRule>
    <cfRule type="expression" priority="38" dxfId="6">
      <formula>MATCH(Z31,Courses,0)</formula>
    </cfRule>
    <cfRule type="expression" priority="39" dxfId="5">
      <formula>MATCH(Z31,Event,0)</formula>
    </cfRule>
    <cfRule type="expression" priority="40" dxfId="4">
      <formula>MATCH(Z31,Holiday,0)</formula>
    </cfRule>
  </conditionalFormatting>
  <conditionalFormatting sqref="B22:H27">
    <cfRule type="expression" priority="90" dxfId="3">
      <formula>OR(AND(B22&gt;=Ba,B22&lt;=Baa,B22&lt;&gt;"",Ba&lt;&gt;"",Baa&lt;&gt;""),AND(B22&gt;=Bb,B22&lt;=Bbb,B22&lt;&gt;"",Bb&lt;&gt;"",Bbb&lt;&gt;""),AND(B22&gt;=Bc,B22&lt;=Bcc,B22&lt;&gt;"",Bc&lt;&gt;"",Bcc&lt;&gt;""),AND(B22&gt;=Bd,B22&lt;=Bdd,B22&lt;&gt;"",Bd&lt;&gt;"",Bdd&lt;&gt;""),AND(B22&gt;=Be,B22&lt;=Bee,B22&lt;&gt;"",Be&lt;&gt;"",Bee&lt;&gt;""),AND(B22&gt;=Bf,B22&lt;=Bff,B22&lt;&gt;"",Bf&lt;&gt;"",Bff&lt;&gt;""),AND(B22&gt;=Bg,B22&lt;=Bgg,B22&lt;&gt;"",Bg&lt;&gt;"",Bgg&lt;&gt;""),AND(B22&gt;=Bh,B22&lt;=Bhh,B22&lt;&gt;"",Bh&lt;&gt;"",Bhh&lt;&gt;""))</formula>
    </cfRule>
    <cfRule type="expression" priority="91" dxfId="2">
      <formula>OR(AND(B22&gt;=Ya,B22&lt;=Yaa,B22&lt;&gt;"",Ya&lt;&gt;"",Yaa&lt;&gt;""),AND(B22&gt;=Yb,B22&lt;=Ybb,B22&lt;&gt;"",Yb&lt;&gt;"",Ybb&lt;&gt;""),AND(B22&gt;=Yc,B22&lt;=Ycc,B22&lt;&gt;"",Yc&lt;&gt;"",Ycc&lt;&gt;""),AND(B22&gt;=Yd,B22&lt;=Ydd,B22&lt;&gt;"",Yd&lt;&gt;"",Ydd&lt;&gt;""),AND(B22&gt;=Ye,B22&lt;=Yee,B22&lt;&gt;"",Ye&lt;&gt;"",Yee&lt;&gt;""),AND(B22&gt;=Yf,B22&lt;=Yff,B22&lt;&gt;"",Yf&lt;&gt;"",Yff&lt;&gt;""),AND(B22&gt;=Yg,B22&lt;=Ygg,B22&lt;&gt;"",Yg&lt;&gt;"",Ygg&lt;&gt;""),AND(B22&gt;=Yh,B22&lt;=Yhh,B22&lt;&gt;"",Yh&lt;&gt;"",Yhh&lt;&gt;""))</formula>
    </cfRule>
    <cfRule type="expression" priority="92" dxfId="1">
      <formula>OR(AND(B22&gt;=Ga,B22&lt;=Gaa,B22&lt;&gt;"",Ga&lt;&gt;"",Gaa&lt;&gt;""),AND(B22&gt;=Gb,B22&lt;=Gbb,B22&lt;&gt;"",Gb&lt;&gt;"",Gbb&lt;&gt;""),AND(B22&gt;=Gc,B22&lt;=Gcc,B22&lt;&gt;"",Gc&lt;&gt;"",Gcc&lt;&gt;""),AND(B22&gt;=Gd,B22&lt;=Gdd,B22&lt;&gt;"",Gd&lt;&gt;"",Gdd&lt;&gt;""),AND(B22&gt;=Ge,B22&lt;=Gee,B22&lt;&gt;"",Ge&lt;&gt;"",Gee&lt;&gt;""),AND(B22&gt;=Gf,B22&lt;=Gff,B22&lt;&gt;"",Gf&lt;&gt;"",Gff&lt;&gt;""),AND(B22&gt;=Gg,B22&lt;=Ggg,B22&lt;&gt;"",Gg&lt;&gt;"",Ggg&lt;&gt;""),AND(B22&gt;=Gh,B22&lt;=Ghh,B22&lt;&gt;"",Gh&lt;&gt;"",Ghh&lt;&gt;""))</formula>
    </cfRule>
  </conditionalFormatting>
  <conditionalFormatting sqref="J13:P18">
    <cfRule type="expression" priority="111" dxfId="3">
      <formula>OR(AND(J13&gt;=Ba,J13&lt;=Baa,J13&lt;&gt;"",Ba&lt;&gt;"",Baa&lt;&gt;""),AND(J13&gt;=Bb,J13&lt;=Bbb,J13&lt;&gt;"",Bb&lt;&gt;"",Bbb&lt;&gt;""),AND(J13&gt;=Bc,J13&lt;=Bcc,J13&lt;&gt;"",Bc&lt;&gt;"",Bcc&lt;&gt;""),AND(J13&gt;=Bd,J13&lt;=Bdd,J13&lt;&gt;"",Bd&lt;&gt;"",Bdd&lt;&gt;""),AND(J13&gt;=Be,J13&lt;=Bee,J13&lt;&gt;"",Be&lt;&gt;"",Bee&lt;&gt;""),AND(J13&gt;=Bf,J13&lt;=Bff,J13&lt;&gt;"",Bf&lt;&gt;"",Bff&lt;&gt;""),AND(J13&gt;=Bg,J13&lt;=Bgg,J13&lt;&gt;"",Bg&lt;&gt;"",Bgg&lt;&gt;""),AND(J13&gt;=Bh,J13&lt;=Bhh,J13&lt;&gt;"",Bh&lt;&gt;"",Bhh&lt;&gt;""))</formula>
    </cfRule>
    <cfRule type="expression" priority="112" dxfId="2">
      <formula>OR(AND(J13&gt;=Ya,J13&lt;=Yaa,J13&lt;&gt;"",Ya&lt;&gt;"",Yaa&lt;&gt;""),AND(J13&gt;=Yb,J13&lt;=Ybb,J13&lt;&gt;"",Yb&lt;&gt;"",Ybb&lt;&gt;""),AND(J13&gt;=Yc,J13&lt;=Ycc,J13&lt;&gt;"",Yc&lt;&gt;"",Ycc&lt;&gt;""),AND(J13&gt;=Yd,J13&lt;=Ydd,J13&lt;&gt;"",Yd&lt;&gt;"",Ydd&lt;&gt;""),AND(J13&gt;=Ye,J13&lt;=Yee,J13&lt;&gt;"",Ye&lt;&gt;"",Yee&lt;&gt;""),AND(J13&gt;=Yf,J13&lt;=Yff,J13&lt;&gt;"",Yf&lt;&gt;"",Yff&lt;&gt;""),AND(J13&gt;=Yg,J13&lt;=Ygg,J13&lt;&gt;"",Yg&lt;&gt;"",Ygg&lt;&gt;""),AND(J13&gt;=Yh,J13&lt;=Yhh,J13&lt;&gt;"",Yh&lt;&gt;"",Yhh&lt;&gt;""))</formula>
    </cfRule>
    <cfRule type="expression" priority="113" dxfId="1">
      <formula>OR(AND(J13&gt;=Ga,J13&lt;=Gaa,J13&lt;&gt;"",Ga&lt;&gt;"",Gaa&lt;&gt;""),AND(J13&gt;=Gb,J13&lt;=Gbb,J13&lt;&gt;"",Gb&lt;&gt;"",Gbb&lt;&gt;""),AND(J13&gt;=Gc,J13&lt;=Gcc,J13&lt;&gt;"",Gc&lt;&gt;"",Gcc&lt;&gt;""),AND(J13&gt;=Gd,J13&lt;=Gdd,J13&lt;&gt;"",Gd&lt;&gt;"",Gdd&lt;&gt;""),AND(J13&gt;=Ge,J13&lt;=Gee,J13&lt;&gt;"",Ge&lt;&gt;"",Gee&lt;&gt;""),AND(J13&gt;=Gf,J13&lt;=Gff,J13&lt;&gt;"",Gf&lt;&gt;"",Gff&lt;&gt;""),AND(J13&gt;=Gg,J13&lt;=Ggg,J13&lt;&gt;"",Gg&lt;&gt;"",Ggg&lt;&gt;""),AND(J13&gt;=Gh,J13&lt;=Ghh,J13&lt;&gt;"",Gh&lt;&gt;"",Ghh&lt;&gt;""))</formula>
    </cfRule>
  </conditionalFormatting>
  <conditionalFormatting sqref="R13:X18">
    <cfRule type="expression" priority="104" dxfId="3">
      <formula>OR(AND(R13&gt;=Ba,R13&lt;=Baa,R13&lt;&gt;"",Ba&lt;&gt;"",Baa&lt;&gt;""),AND(R13&gt;=Bb,R13&lt;=Bbb,R13&lt;&gt;"",Bb&lt;&gt;"",Bbb&lt;&gt;""),AND(R13&gt;=Bc,R13&lt;=Bcc,R13&lt;&gt;"",Bc&lt;&gt;"",Bcc&lt;&gt;""),AND(R13&gt;=Bd,R13&lt;=Bdd,R13&lt;&gt;"",Bd&lt;&gt;"",Bdd&lt;&gt;""),AND(R13&gt;=Be,R13&lt;=Bee,R13&lt;&gt;"",Be&lt;&gt;"",Bee&lt;&gt;""),AND(R13&gt;=Bf,R13&lt;=Bff,R13&lt;&gt;"",Bf&lt;&gt;"",Bff&lt;&gt;""),AND(R13&gt;=Bg,R13&lt;=Bgg,R13&lt;&gt;"",Bg&lt;&gt;"",Bgg&lt;&gt;""),AND(R13&gt;=Bh,R13&lt;=Bhh,R13&lt;&gt;"",Bh&lt;&gt;"",Bhh&lt;&gt;""))</formula>
    </cfRule>
    <cfRule type="expression" priority="105" dxfId="2">
      <formula>OR(AND(R13&gt;=Ya,R13&lt;=Yaa,R13&lt;&gt;"",Ya&lt;&gt;"",Yaa&lt;&gt;""),AND(R13&gt;=Yb,R13&lt;=Ybb,R13&lt;&gt;"",Yb&lt;&gt;"",Ybb&lt;&gt;""),AND(R13&gt;=Yc,R13&lt;=Ycc,R13&lt;&gt;"",Yc&lt;&gt;"",Ycc&lt;&gt;""),AND(R13&gt;=Yd,R13&lt;=Ydd,R13&lt;&gt;"",Yd&lt;&gt;"",Ydd&lt;&gt;""),AND(R13&gt;=Ye,R13&lt;=Yee,R13&lt;&gt;"",Ye&lt;&gt;"",Yee&lt;&gt;""),AND(R13&gt;=Yf,R13&lt;=Yff,R13&lt;&gt;"",Yf&lt;&gt;"",Yff&lt;&gt;""),AND(R13&gt;=Yg,R13&lt;=Ygg,R13&lt;&gt;"",Yg&lt;&gt;"",Ygg&lt;&gt;""),AND(R13&gt;=Yh,R13&lt;=Yhh,R13&lt;&gt;"",Yh&lt;&gt;"",Yhh&lt;&gt;""))</formula>
    </cfRule>
    <cfRule type="expression" priority="106" dxfId="1">
      <formula>OR(AND(R13&gt;=Ga,R13&lt;=Gaa,R13&lt;&gt;"",Ga&lt;&gt;"",Gaa&lt;&gt;""),AND(R13&gt;=Gb,R13&lt;=Gbb,R13&lt;&gt;"",Gb&lt;&gt;"",Gbb&lt;&gt;""),AND(R13&gt;=Gc,R13&lt;=Gcc,R13&lt;&gt;"",Gc&lt;&gt;"",Gcc&lt;&gt;""),AND(R13&gt;=Gd,R13&lt;=Gdd,R13&lt;&gt;"",Gd&lt;&gt;"",Gdd&lt;&gt;""),AND(R13&gt;=Ge,R13&lt;=Gee,R13&lt;&gt;"",Ge&lt;&gt;"",Gee&lt;&gt;""),AND(R13&gt;=Gf,R13&lt;=Gff,R13&lt;&gt;"",Gf&lt;&gt;"",Gff&lt;&gt;""),AND(R13&gt;=Gg,R13&lt;=Ggg,R13&lt;&gt;"",Gg&lt;&gt;"",Ggg&lt;&gt;""),AND(R13&gt;=Gh,R13&lt;=Ghh,R13&lt;&gt;"",Gh&lt;&gt;"",Ghh&lt;&gt;""))</formula>
    </cfRule>
  </conditionalFormatting>
  <conditionalFormatting sqref="Z13:AF18">
    <cfRule type="expression" priority="97" dxfId="3">
      <formula>OR(AND(Z13&gt;=Ba,Z13&lt;=Baa,Z13&lt;&gt;"",Ba&lt;&gt;"",Baa&lt;&gt;""),AND(Z13&gt;=Bb,Z13&lt;=Bbb,Z13&lt;&gt;"",Bb&lt;&gt;"",Bbb&lt;&gt;""),AND(Z13&gt;=Bc,Z13&lt;=Bcc,Z13&lt;&gt;"",Bc&lt;&gt;"",Bcc&lt;&gt;""),AND(Z13&gt;=Bd,Z13&lt;=Bdd,Z13&lt;&gt;"",Bd&lt;&gt;"",Bdd&lt;&gt;""),AND(Z13&gt;=Be,Z13&lt;=Bee,Z13&lt;&gt;"",Be&lt;&gt;"",Bee&lt;&gt;""),AND(Z13&gt;=Bf,Z13&lt;=Bff,Z13&lt;&gt;"",Bf&lt;&gt;"",Bff&lt;&gt;""),AND(Z13&gt;=Bg,Z13&lt;=Bgg,Z13&lt;&gt;"",Bg&lt;&gt;"",Bgg&lt;&gt;""),AND(Z13&gt;=Bh,Z13&lt;=Bhh,Z13&lt;&gt;"",Bh&lt;&gt;"",Bhh&lt;&gt;""))</formula>
    </cfRule>
    <cfRule type="expression" priority="98" dxfId="2">
      <formula>OR(AND(Z13&gt;=Ya,Z13&lt;=Yaa,Z13&lt;&gt;"",Ya&lt;&gt;"",Yaa&lt;&gt;""),AND(Z13&gt;=Yb,Z13&lt;=Ybb,Z13&lt;&gt;"",Yb&lt;&gt;"",Ybb&lt;&gt;""),AND(Z13&gt;=Yc,Z13&lt;=Ycc,Z13&lt;&gt;"",Yc&lt;&gt;"",Ycc&lt;&gt;""),AND(Z13&gt;=Yd,Z13&lt;=Ydd,Z13&lt;&gt;"",Yd&lt;&gt;"",Ydd&lt;&gt;""),AND(Z13&gt;=Ye,Z13&lt;=Yee,Z13&lt;&gt;"",Ye&lt;&gt;"",Yee&lt;&gt;""),AND(Z13&gt;=Yf,Z13&lt;=Yff,Z13&lt;&gt;"",Yf&lt;&gt;"",Yff&lt;&gt;""),AND(Z13&gt;=Yg,Z13&lt;=Ygg,Z13&lt;&gt;"",Yg&lt;&gt;"",Ygg&lt;&gt;""),AND(Z13&gt;=Yh,Z13&lt;=Yhh,Z13&lt;&gt;"",Yh&lt;&gt;"",Yhh&lt;&gt;""))</formula>
    </cfRule>
    <cfRule type="expression" priority="99" dxfId="1">
      <formula>OR(AND(Z13&gt;=Ga,Z13&lt;=Gaa,Z13&lt;&gt;"",Ga&lt;&gt;"",Gaa&lt;&gt;""),AND(Z13&gt;=Gb,Z13&lt;=Gbb,Z13&lt;&gt;"",Gb&lt;&gt;"",Gbb&lt;&gt;""),AND(Z13&gt;=Gc,Z13&lt;=Gcc,Z13&lt;&gt;"",Gc&lt;&gt;"",Gcc&lt;&gt;""),AND(Z13&gt;=Gd,Z13&lt;=Gdd,Z13&lt;&gt;"",Gd&lt;&gt;"",Gdd&lt;&gt;""),AND(Z13&gt;=Ge,Z13&lt;=Gee,Z13&lt;&gt;"",Ge&lt;&gt;"",Gee&lt;&gt;""),AND(Z13&gt;=Gf,Z13&lt;=Gff,Z13&lt;&gt;"",Gf&lt;&gt;"",Gff&lt;&gt;""),AND(Z13&gt;=Gg,Z13&lt;=Ggg,Z13&lt;&gt;"",Gg&lt;&gt;"",Ggg&lt;&gt;""),AND(Z13&gt;=Gh,Z13&lt;=Ghh,Z13&lt;&gt;"",Gh&lt;&gt;"",Ghh&lt;&gt;""))</formula>
    </cfRule>
  </conditionalFormatting>
  <conditionalFormatting sqref="J22:P27">
    <cfRule type="expression" priority="83" dxfId="3">
      <formula>OR(AND(J22&gt;=Ba,J22&lt;=Baa,J22&lt;&gt;"",Ba&lt;&gt;"",Baa&lt;&gt;""),AND(J22&gt;=Bb,J22&lt;=Bbb,J22&lt;&gt;"",Bb&lt;&gt;"",Bbb&lt;&gt;""),AND(J22&gt;=Bc,J22&lt;=Bcc,J22&lt;&gt;"",Bc&lt;&gt;"",Bcc&lt;&gt;""),AND(J22&gt;=Bd,J22&lt;=Bdd,J22&lt;&gt;"",Bd&lt;&gt;"",Bdd&lt;&gt;""),AND(J22&gt;=Be,J22&lt;=Bee,J22&lt;&gt;"",Be&lt;&gt;"",Bee&lt;&gt;""),AND(J22&gt;=Bf,J22&lt;=Bff,J22&lt;&gt;"",Bf&lt;&gt;"",Bff&lt;&gt;""),AND(J22&gt;=Bg,J22&lt;=Bgg,J22&lt;&gt;"",Bg&lt;&gt;"",Bgg&lt;&gt;""),AND(J22&gt;=Bh,J22&lt;=Bhh,J22&lt;&gt;"",Bh&lt;&gt;"",Bhh&lt;&gt;""))</formula>
    </cfRule>
    <cfRule type="expression" priority="84" dxfId="2">
      <formula>OR(AND(J22&gt;=Ya,J22&lt;=Yaa,J22&lt;&gt;"",Ya&lt;&gt;"",Yaa&lt;&gt;""),AND(J22&gt;=Yb,J22&lt;=Ybb,J22&lt;&gt;"",Yb&lt;&gt;"",Ybb&lt;&gt;""),AND(J22&gt;=Yc,J22&lt;=Ycc,J22&lt;&gt;"",Yc&lt;&gt;"",Ycc&lt;&gt;""),AND(J22&gt;=Yd,J22&lt;=Ydd,J22&lt;&gt;"",Yd&lt;&gt;"",Ydd&lt;&gt;""),AND(J22&gt;=Ye,J22&lt;=Yee,J22&lt;&gt;"",Ye&lt;&gt;"",Yee&lt;&gt;""),AND(J22&gt;=Yf,J22&lt;=Yff,J22&lt;&gt;"",Yf&lt;&gt;"",Yff&lt;&gt;""),AND(J22&gt;=Yg,J22&lt;=Ygg,J22&lt;&gt;"",Yg&lt;&gt;"",Ygg&lt;&gt;""),AND(J22&gt;=Yh,J22&lt;=Yhh,J22&lt;&gt;"",Yh&lt;&gt;"",Yhh&lt;&gt;""))</formula>
    </cfRule>
    <cfRule type="expression" priority="85" dxfId="1">
      <formula>OR(AND(J22&gt;=Ga,J22&lt;=Gaa,J22&lt;&gt;"",Ga&lt;&gt;"",Gaa&lt;&gt;""),AND(J22&gt;=Gb,J22&lt;=Gbb,J22&lt;&gt;"",Gb&lt;&gt;"",Gbb&lt;&gt;""),AND(J22&gt;=Gc,J22&lt;=Gcc,J22&lt;&gt;"",Gc&lt;&gt;"",Gcc&lt;&gt;""),AND(J22&gt;=Gd,J22&lt;=Gdd,J22&lt;&gt;"",Gd&lt;&gt;"",Gdd&lt;&gt;""),AND(J22&gt;=Ge,J22&lt;=Gee,J22&lt;&gt;"",Ge&lt;&gt;"",Gee&lt;&gt;""),AND(J22&gt;=Gf,J22&lt;=Gff,J22&lt;&gt;"",Gf&lt;&gt;"",Gff&lt;&gt;""),AND(J22&gt;=Gg,J22&lt;=Ggg,J22&lt;&gt;"",Gg&lt;&gt;"",Ggg&lt;&gt;""),AND(J22&gt;=Gh,J22&lt;=Ghh,J22&lt;&gt;"",Gh&lt;&gt;"",Ghh&lt;&gt;""))</formula>
    </cfRule>
  </conditionalFormatting>
  <conditionalFormatting sqref="R22:X27">
    <cfRule type="expression" priority="76" dxfId="3">
      <formula>OR(AND(R22&gt;=Ba,R22&lt;=Baa,R22&lt;&gt;"",Ba&lt;&gt;"",Baa&lt;&gt;""),AND(R22&gt;=Bb,R22&lt;=Bbb,R22&lt;&gt;"",Bb&lt;&gt;"",Bbb&lt;&gt;""),AND(R22&gt;=Bc,R22&lt;=Bcc,R22&lt;&gt;"",Bc&lt;&gt;"",Bcc&lt;&gt;""),AND(R22&gt;=Bd,R22&lt;=Bdd,R22&lt;&gt;"",Bd&lt;&gt;"",Bdd&lt;&gt;""),AND(R22&gt;=Be,R22&lt;=Bee,R22&lt;&gt;"",Be&lt;&gt;"",Bee&lt;&gt;""),AND(R22&gt;=Bf,R22&lt;=Bff,R22&lt;&gt;"",Bf&lt;&gt;"",Bff&lt;&gt;""),AND(R22&gt;=Bg,R22&lt;=Bgg,R22&lt;&gt;"",Bg&lt;&gt;"",Bgg&lt;&gt;""),AND(R22&gt;=Bh,R22&lt;=Bhh,R22&lt;&gt;"",Bh&lt;&gt;"",Bhh&lt;&gt;""))</formula>
    </cfRule>
    <cfRule type="expression" priority="77" dxfId="2">
      <formula>OR(AND(R22&gt;=Ya,R22&lt;=Yaa,R22&lt;&gt;"",Ya&lt;&gt;"",Yaa&lt;&gt;""),AND(R22&gt;=Yb,R22&lt;=Ybb,R22&lt;&gt;"",Yb&lt;&gt;"",Ybb&lt;&gt;""),AND(R22&gt;=Yc,R22&lt;=Ycc,R22&lt;&gt;"",Yc&lt;&gt;"",Ycc&lt;&gt;""),AND(R22&gt;=Yd,R22&lt;=Ydd,R22&lt;&gt;"",Yd&lt;&gt;"",Ydd&lt;&gt;""),AND(R22&gt;=Ye,R22&lt;=Yee,R22&lt;&gt;"",Ye&lt;&gt;"",Yee&lt;&gt;""),AND(R22&gt;=Yf,R22&lt;=Yff,R22&lt;&gt;"",Yf&lt;&gt;"",Yff&lt;&gt;""),AND(R22&gt;=Yg,R22&lt;=Ygg,R22&lt;&gt;"",Yg&lt;&gt;"",Ygg&lt;&gt;""),AND(R22&gt;=Yh,R22&lt;=Yhh,R22&lt;&gt;"",Yh&lt;&gt;"",Yhh&lt;&gt;""))</formula>
    </cfRule>
    <cfRule type="expression" priority="78" dxfId="1">
      <formula>OR(AND(R22&gt;=Ga,R22&lt;=Gaa,R22&lt;&gt;"",Ga&lt;&gt;"",Gaa&lt;&gt;""),AND(R22&gt;=Gb,R22&lt;=Gbb,R22&lt;&gt;"",Gb&lt;&gt;"",Gbb&lt;&gt;""),AND(R22&gt;=Gc,R22&lt;=Gcc,R22&lt;&gt;"",Gc&lt;&gt;"",Gcc&lt;&gt;""),AND(R22&gt;=Gd,R22&lt;=Gdd,R22&lt;&gt;"",Gd&lt;&gt;"",Gdd&lt;&gt;""),AND(R22&gt;=Ge,R22&lt;=Gee,R22&lt;&gt;"",Ge&lt;&gt;"",Gee&lt;&gt;""),AND(R22&gt;=Gf,R22&lt;=Gff,R22&lt;&gt;"",Gf&lt;&gt;"",Gff&lt;&gt;""),AND(R22&gt;=Gg,R22&lt;=Ggg,R22&lt;&gt;"",Gg&lt;&gt;"",Ggg&lt;&gt;""),AND(R22&gt;=Gh,R22&lt;=Ghh,R22&lt;&gt;"",Gh&lt;&gt;"",Ghh&lt;&gt;""))</formula>
    </cfRule>
  </conditionalFormatting>
  <conditionalFormatting sqref="Z22:AF27">
    <cfRule type="expression" priority="69" dxfId="3">
      <formula>OR(AND(Z22&gt;=Ba,Z22&lt;=Baa,Z22&lt;&gt;"",Ba&lt;&gt;"",Baa&lt;&gt;""),AND(Z22&gt;=Bb,Z22&lt;=Bbb,Z22&lt;&gt;"",Bb&lt;&gt;"",Bbb&lt;&gt;""),AND(Z22&gt;=Bc,Z22&lt;=Bcc,Z22&lt;&gt;"",Bc&lt;&gt;"",Bcc&lt;&gt;""),AND(Z22&gt;=Bd,Z22&lt;=Bdd,Z22&lt;&gt;"",Bd&lt;&gt;"",Bdd&lt;&gt;""),AND(Z22&gt;=Be,Z22&lt;=Bee,Z22&lt;&gt;"",Be&lt;&gt;"",Bee&lt;&gt;""),AND(Z22&gt;=Bf,Z22&lt;=Bff,Z22&lt;&gt;"",Bf&lt;&gt;"",Bff&lt;&gt;""),AND(Z22&gt;=Bg,Z22&lt;=Bgg,Z22&lt;&gt;"",Bg&lt;&gt;"",Bgg&lt;&gt;""),AND(Z22&gt;=Bh,Z22&lt;=Bhh,Z22&lt;&gt;"",Bh&lt;&gt;"",Bhh&lt;&gt;""))</formula>
    </cfRule>
    <cfRule type="expression" priority="70" dxfId="2">
      <formula>OR(AND(Z22&gt;=Ya,Z22&lt;=Yaa,Z22&lt;&gt;"",Ya&lt;&gt;"",Yaa&lt;&gt;""),AND(Z22&gt;=Yb,Z22&lt;=Ybb,Z22&lt;&gt;"",Yb&lt;&gt;"",Ybb&lt;&gt;""),AND(Z22&gt;=Yc,Z22&lt;=Ycc,Z22&lt;&gt;"",Yc&lt;&gt;"",Ycc&lt;&gt;""),AND(Z22&gt;=Yd,Z22&lt;=Ydd,Z22&lt;&gt;"",Yd&lt;&gt;"",Ydd&lt;&gt;""),AND(Z22&gt;=Ye,Z22&lt;=Yee,Z22&lt;&gt;"",Ye&lt;&gt;"",Yee&lt;&gt;""),AND(Z22&gt;=Yf,Z22&lt;=Yff,Z22&lt;&gt;"",Yf&lt;&gt;"",Yff&lt;&gt;""),AND(Z22&gt;=Yg,Z22&lt;=Ygg,Z22&lt;&gt;"",Yg&lt;&gt;"",Ygg&lt;&gt;""),AND(Z22&gt;=Yh,Z22&lt;=Yhh,Z22&lt;&gt;"",Yh&lt;&gt;"",Yhh&lt;&gt;""))</formula>
    </cfRule>
    <cfRule type="expression" priority="71" dxfId="1">
      <formula>OR(AND(Z22&gt;=Ga,Z22&lt;=Gaa,Z22&lt;&gt;"",Ga&lt;&gt;"",Gaa&lt;&gt;""),AND(Z22&gt;=Gb,Z22&lt;=Gbb,Z22&lt;&gt;"",Gb&lt;&gt;"",Gbb&lt;&gt;""),AND(Z22&gt;=Gc,Z22&lt;=Gcc,Z22&lt;&gt;"",Gc&lt;&gt;"",Gcc&lt;&gt;""),AND(Z22&gt;=Gd,Z22&lt;=Gdd,Z22&lt;&gt;"",Gd&lt;&gt;"",Gdd&lt;&gt;""),AND(Z22&gt;=Ge,Z22&lt;=Gee,Z22&lt;&gt;"",Ge&lt;&gt;"",Gee&lt;&gt;""),AND(Z22&gt;=Gf,Z22&lt;=Gff,Z22&lt;&gt;"",Gf&lt;&gt;"",Gff&lt;&gt;""),AND(Z22&gt;=Gg,Z22&lt;=Ggg,Z22&lt;&gt;"",Gg&lt;&gt;"",Ggg&lt;&gt;""),AND(Z22&gt;=Gh,Z22&lt;=Ghh,Z22&lt;&gt;"",Gh&lt;&gt;"",Ghh&lt;&gt;""))</formula>
    </cfRule>
  </conditionalFormatting>
  <conditionalFormatting sqref="B31:H36">
    <cfRule type="expression" priority="62" dxfId="3">
      <formula>OR(AND(B31&gt;=Ba,B31&lt;=Baa,B31&lt;&gt;"",Ba&lt;&gt;"",Baa&lt;&gt;""),AND(B31&gt;=Bb,B31&lt;=Bbb,B31&lt;&gt;"",Bb&lt;&gt;"",Bbb&lt;&gt;""),AND(B31&gt;=Bc,B31&lt;=Bcc,B31&lt;&gt;"",Bc&lt;&gt;"",Bcc&lt;&gt;""),AND(B31&gt;=Bd,B31&lt;=Bdd,B31&lt;&gt;"",Bd&lt;&gt;"",Bdd&lt;&gt;""),AND(B31&gt;=Be,B31&lt;=Bee,B31&lt;&gt;"",Be&lt;&gt;"",Bee&lt;&gt;""),AND(B31&gt;=Bf,B31&lt;=Bff,B31&lt;&gt;"",Bf&lt;&gt;"",Bff&lt;&gt;""),AND(B31&gt;=Bg,B31&lt;=Bgg,B31&lt;&gt;"",Bg&lt;&gt;"",Bgg&lt;&gt;""),AND(B31&gt;=Bh,B31&lt;=Bhh,B31&lt;&gt;"",Bh&lt;&gt;"",Bhh&lt;&gt;""))</formula>
    </cfRule>
    <cfRule type="expression" priority="63" dxfId="2">
      <formula>OR(AND(B31&gt;=Ya,B31&lt;=Yaa,B31&lt;&gt;"",Ya&lt;&gt;"",Yaa&lt;&gt;""),AND(B31&gt;=Yb,B31&lt;=Ybb,B31&lt;&gt;"",Yb&lt;&gt;"",Ybb&lt;&gt;""),AND(B31&gt;=Yc,B31&lt;=Ycc,B31&lt;&gt;"",Yc&lt;&gt;"",Ycc&lt;&gt;""),AND(B31&gt;=Yd,B31&lt;=Ydd,B31&lt;&gt;"",Yd&lt;&gt;"",Ydd&lt;&gt;""),AND(B31&gt;=Ye,B31&lt;=Yee,B31&lt;&gt;"",Ye&lt;&gt;"",Yee&lt;&gt;""),AND(B31&gt;=Yf,B31&lt;=Yff,B31&lt;&gt;"",Yf&lt;&gt;"",Yff&lt;&gt;""),AND(B31&gt;=Yg,B31&lt;=Ygg,B31&lt;&gt;"",Yg&lt;&gt;"",Ygg&lt;&gt;""),AND(B31&gt;=Yh,B31&lt;=Yhh,B31&lt;&gt;"",Yh&lt;&gt;"",Yhh&lt;&gt;""))</formula>
    </cfRule>
    <cfRule type="expression" priority="64" dxfId="1">
      <formula>OR(AND(B31&gt;=Ga,B31&lt;=Gaa,B31&lt;&gt;"",Ga&lt;&gt;"",Gaa&lt;&gt;""),AND(B31&gt;=Gb,B31&lt;=Gbb,B31&lt;&gt;"",Gb&lt;&gt;"",Gbb&lt;&gt;""),AND(B31&gt;=Gc,B31&lt;=Gcc,B31&lt;&gt;"",Gc&lt;&gt;"",Gcc&lt;&gt;""),AND(B31&gt;=Gd,B31&lt;=Gdd,B31&lt;&gt;"",Gd&lt;&gt;"",Gdd&lt;&gt;""),AND(B31&gt;=Ge,B31&lt;=Gee,B31&lt;&gt;"",Ge&lt;&gt;"",Gee&lt;&gt;""),AND(B31&gt;=Gf,B31&lt;=Gff,B31&lt;&gt;"",Gf&lt;&gt;"",Gff&lt;&gt;""),AND(B31&gt;=Gg,B31&lt;=Ggg,B31&lt;&gt;"",Gg&lt;&gt;"",Ggg&lt;&gt;""),AND(B31&gt;=Gh,B31&lt;=Ghh,B31&lt;&gt;"",Gh&lt;&gt;"",Ghh&lt;&gt;""))</formula>
    </cfRule>
  </conditionalFormatting>
  <conditionalFormatting sqref="J31:P36">
    <cfRule type="expression" priority="55" dxfId="3">
      <formula>OR(AND(J31&gt;=Ba,J31&lt;=Baa,J31&lt;&gt;"",Ba&lt;&gt;"",Baa&lt;&gt;""),AND(J31&gt;=Bb,J31&lt;=Bbb,J31&lt;&gt;"",Bb&lt;&gt;"",Bbb&lt;&gt;""),AND(J31&gt;=Bc,J31&lt;=Bcc,J31&lt;&gt;"",Bc&lt;&gt;"",Bcc&lt;&gt;""),AND(J31&gt;=Bd,J31&lt;=Bdd,J31&lt;&gt;"",Bd&lt;&gt;"",Bdd&lt;&gt;""),AND(J31&gt;=Be,J31&lt;=Bee,J31&lt;&gt;"",Be&lt;&gt;"",Bee&lt;&gt;""),AND(J31&gt;=Bf,J31&lt;=Bff,J31&lt;&gt;"",Bf&lt;&gt;"",Bff&lt;&gt;""),AND(J31&gt;=Bg,J31&lt;=Bgg,J31&lt;&gt;"",Bg&lt;&gt;"",Bgg&lt;&gt;""),AND(J31&gt;=Bh,J31&lt;=Bhh,J31&lt;&gt;"",Bh&lt;&gt;"",Bhh&lt;&gt;""))</formula>
    </cfRule>
    <cfRule type="expression" priority="56" dxfId="2">
      <formula>OR(AND(J31&gt;=Ya,J31&lt;=Yaa,J31&lt;&gt;"",Ya&lt;&gt;"",Yaa&lt;&gt;""),AND(J31&gt;=Yb,J31&lt;=Ybb,J31&lt;&gt;"",Yb&lt;&gt;"",Ybb&lt;&gt;""),AND(J31&gt;=Yc,J31&lt;=Ycc,J31&lt;&gt;"",Yc&lt;&gt;"",Ycc&lt;&gt;""),AND(J31&gt;=Yd,J31&lt;=Ydd,J31&lt;&gt;"",Yd&lt;&gt;"",Ydd&lt;&gt;""),AND(J31&gt;=Ye,J31&lt;=Yee,J31&lt;&gt;"",Ye&lt;&gt;"",Yee&lt;&gt;""),AND(J31&gt;=Yf,J31&lt;=Yff,J31&lt;&gt;"",Yf&lt;&gt;"",Yff&lt;&gt;""),AND(J31&gt;=Yg,J31&lt;=Ygg,J31&lt;&gt;"",Yg&lt;&gt;"",Ygg&lt;&gt;""),AND(J31&gt;=Yh,J31&lt;=Yhh,J31&lt;&gt;"",Yh&lt;&gt;"",Yhh&lt;&gt;""))</formula>
    </cfRule>
    <cfRule type="expression" priority="57" dxfId="1">
      <formula>OR(AND(J31&gt;=Ga,J31&lt;=Gaa,J31&lt;&gt;"",Ga&lt;&gt;"",Gaa&lt;&gt;""),AND(J31&gt;=Gb,J31&lt;=Gbb,J31&lt;&gt;"",Gb&lt;&gt;"",Gbb&lt;&gt;""),AND(J31&gt;=Gc,J31&lt;=Gcc,J31&lt;&gt;"",Gc&lt;&gt;"",Gcc&lt;&gt;""),AND(J31&gt;=Gd,J31&lt;=Gdd,J31&lt;&gt;"",Gd&lt;&gt;"",Gdd&lt;&gt;""),AND(J31&gt;=Ge,J31&lt;=Gee,J31&lt;&gt;"",Ge&lt;&gt;"",Gee&lt;&gt;""),AND(J31&gt;=Gf,J31&lt;=Gff,J31&lt;&gt;"",Gf&lt;&gt;"",Gff&lt;&gt;""),AND(J31&gt;=Gg,J31&lt;=Ggg,J31&lt;&gt;"",Gg&lt;&gt;"",Ggg&lt;&gt;""),AND(J31&gt;=Gh,J31&lt;=Ghh,J31&lt;&gt;"",Gh&lt;&gt;"",Ghh&lt;&gt;""))</formula>
    </cfRule>
  </conditionalFormatting>
  <conditionalFormatting sqref="R31:X36">
    <cfRule type="expression" priority="48" dxfId="3">
      <formula>OR(AND(R31&gt;=Ba,R31&lt;=Baa,R31&lt;&gt;"",Ba&lt;&gt;"",Baa&lt;&gt;""),AND(R31&gt;=Bb,R31&lt;=Bbb,R31&lt;&gt;"",Bb&lt;&gt;"",Bbb&lt;&gt;""),AND(R31&gt;=Bc,R31&lt;=Bcc,R31&lt;&gt;"",Bc&lt;&gt;"",Bcc&lt;&gt;""),AND(R31&gt;=Bd,R31&lt;=Bdd,R31&lt;&gt;"",Bd&lt;&gt;"",Bdd&lt;&gt;""),AND(R31&gt;=Be,R31&lt;=Bee,R31&lt;&gt;"",Be&lt;&gt;"",Bee&lt;&gt;""),AND(R31&gt;=Bf,R31&lt;=Bff,R31&lt;&gt;"",Bf&lt;&gt;"",Bff&lt;&gt;""),AND(R31&gt;=Bg,R31&lt;=Bgg,R31&lt;&gt;"",Bg&lt;&gt;"",Bgg&lt;&gt;""),AND(R31&gt;=Bh,R31&lt;=Bhh,R31&lt;&gt;"",Bh&lt;&gt;"",Bhh&lt;&gt;""))</formula>
    </cfRule>
    <cfRule type="expression" priority="49" dxfId="2">
      <formula>OR(AND(R31&gt;=Ya,R31&lt;=Yaa,R31&lt;&gt;"",Ya&lt;&gt;"",Yaa&lt;&gt;""),AND(R31&gt;=Yb,R31&lt;=Ybb,R31&lt;&gt;"",Yb&lt;&gt;"",Ybb&lt;&gt;""),AND(R31&gt;=Yc,R31&lt;=Ycc,R31&lt;&gt;"",Yc&lt;&gt;"",Ycc&lt;&gt;""),AND(R31&gt;=Yd,R31&lt;=Ydd,R31&lt;&gt;"",Yd&lt;&gt;"",Ydd&lt;&gt;""),AND(R31&gt;=Ye,R31&lt;=Yee,R31&lt;&gt;"",Ye&lt;&gt;"",Yee&lt;&gt;""),AND(R31&gt;=Yf,R31&lt;=Yff,R31&lt;&gt;"",Yf&lt;&gt;"",Yff&lt;&gt;""),AND(R31&gt;=Yg,R31&lt;=Ygg,R31&lt;&gt;"",Yg&lt;&gt;"",Ygg&lt;&gt;""),AND(R31&gt;=Yh,R31&lt;=Yhh,R31&lt;&gt;"",Yh&lt;&gt;"",Yhh&lt;&gt;""))</formula>
    </cfRule>
    <cfRule type="expression" priority="50" dxfId="1">
      <formula>OR(AND(R31&gt;=Ga,R31&lt;=Gaa,R31&lt;&gt;"",Ga&lt;&gt;"",Gaa&lt;&gt;""),AND(R31&gt;=Gb,R31&lt;=Gbb,R31&lt;&gt;"",Gb&lt;&gt;"",Gbb&lt;&gt;""),AND(R31&gt;=Gc,R31&lt;=Gcc,R31&lt;&gt;"",Gc&lt;&gt;"",Gcc&lt;&gt;""),AND(R31&gt;=Gd,R31&lt;=Gdd,R31&lt;&gt;"",Gd&lt;&gt;"",Gdd&lt;&gt;""),AND(R31&gt;=Ge,R31&lt;=Gee,R31&lt;&gt;"",Ge&lt;&gt;"",Gee&lt;&gt;""),AND(R31&gt;=Gf,R31&lt;=Gff,R31&lt;&gt;"",Gf&lt;&gt;"",Gff&lt;&gt;""),AND(R31&gt;=Gg,R31&lt;=Ggg,R31&lt;&gt;"",Gg&lt;&gt;"",Ggg&lt;&gt;""),AND(R31&gt;=Gh,R31&lt;=Ghh,R31&lt;&gt;"",Gh&lt;&gt;"",Ghh&lt;&gt;""))</formula>
    </cfRule>
  </conditionalFormatting>
  <conditionalFormatting sqref="Z31:AF36">
    <cfRule type="expression" priority="41" dxfId="3">
      <formula>OR(AND(Z31&gt;=Ba,Z31&lt;=Baa,Z31&lt;&gt;"",Ba&lt;&gt;"",Baa&lt;&gt;""),AND(Z31&gt;=Bb,Z31&lt;=Bbb,Z31&lt;&gt;"",Bb&lt;&gt;"",Bbb&lt;&gt;""),AND(Z31&gt;=Bc,Z31&lt;=Bcc,Z31&lt;&gt;"",Bc&lt;&gt;"",Bcc&lt;&gt;""),AND(Z31&gt;=Bd,Z31&lt;=Bdd,Z31&lt;&gt;"",Bd&lt;&gt;"",Bdd&lt;&gt;""),AND(Z31&gt;=Be,Z31&lt;=Bee,Z31&lt;&gt;"",Be&lt;&gt;"",Bee&lt;&gt;""),AND(Z31&gt;=Bf,Z31&lt;=Bff,Z31&lt;&gt;"",Bf&lt;&gt;"",Bff&lt;&gt;""),AND(Z31&gt;=Bg,Z31&lt;=Bgg,Z31&lt;&gt;"",Bg&lt;&gt;"",Bgg&lt;&gt;""),AND(Z31&gt;=Bh,Z31&lt;=Bhh,Z31&lt;&gt;"",Bh&lt;&gt;"",Bhh&lt;&gt;""))</formula>
    </cfRule>
    <cfRule type="expression" priority="42" dxfId="2">
      <formula>OR(AND(Z31&gt;=Ya,Z31&lt;=Yaa,Z31&lt;&gt;"",Ya&lt;&gt;"",Yaa&lt;&gt;""),AND(Z31&gt;=Yb,Z31&lt;=Ybb,Z31&lt;&gt;"",Yb&lt;&gt;"",Ybb&lt;&gt;""),AND(Z31&gt;=Yc,Z31&lt;=Ycc,Z31&lt;&gt;"",Yc&lt;&gt;"",Ycc&lt;&gt;""),AND(Z31&gt;=Yd,Z31&lt;=Ydd,Z31&lt;&gt;"",Yd&lt;&gt;"",Ydd&lt;&gt;""),AND(Z31&gt;=Ye,Z31&lt;=Yee,Z31&lt;&gt;"",Ye&lt;&gt;"",Yee&lt;&gt;""),AND(Z31&gt;=Yf,Z31&lt;=Yff,Z31&lt;&gt;"",Yf&lt;&gt;"",Yff&lt;&gt;""),AND(Z31&gt;=Yg,Z31&lt;=Ygg,Z31&lt;&gt;"",Yg&lt;&gt;"",Ygg&lt;&gt;""),AND(Z31&gt;=Yh,Z31&lt;=Yhh,Z31&lt;&gt;"",Yh&lt;&gt;"",Yhh&lt;&gt;""))</formula>
    </cfRule>
    <cfRule type="expression" priority="43" dxfId="1">
      <formula>OR(AND(Z31&gt;=Ga,Z31&lt;=Gaa,Z31&lt;&gt;"",Ga&lt;&gt;"",Gaa&lt;&gt;""),AND(Z31&gt;=Gb,Z31&lt;=Gbb,Z31&lt;&gt;"",Gb&lt;&gt;"",Gbb&lt;&gt;""),AND(Z31&gt;=Gc,Z31&lt;=Gcc,Z31&lt;&gt;"",Gc&lt;&gt;"",Gcc&lt;&gt;""),AND(Z31&gt;=Gd,Z31&lt;=Gdd,Z31&lt;&gt;"",Gd&lt;&gt;"",Gdd&lt;&gt;""),AND(Z31&gt;=Ge,Z31&lt;=Gee,Z31&lt;&gt;"",Ge&lt;&gt;"",Gee&lt;&gt;""),AND(Z31&gt;=Gf,Z31&lt;=Gff,Z31&lt;&gt;"",Gf&lt;&gt;"",Gff&lt;&gt;""),AND(Z31&gt;=Gg,Z31&lt;=Ggg,Z31&lt;&gt;"",Gg&lt;&gt;"",Ggg&lt;&gt;""),AND(Z31&gt;=Gh,Z31&lt;=Ghh,Z31&lt;&gt;"",Gh&lt;&gt;"",Ghh&lt;&gt;""))</formula>
    </cfRule>
  </conditionalFormatting>
  <conditionalFormatting sqref="B13:H18">
    <cfRule type="expression" priority="30" dxfId="7">
      <formula>B13=""</formula>
    </cfRule>
    <cfRule type="expression" priority="31" dxfId="6">
      <formula>MATCH(B13,Courses,0)</formula>
    </cfRule>
    <cfRule type="expression" priority="32" dxfId="5">
      <formula>MATCH(B13,Event,0)</formula>
    </cfRule>
    <cfRule type="expression" priority="33" dxfId="4">
      <formula>MATCH(B13,Holiday,0)</formula>
    </cfRule>
  </conditionalFormatting>
  <conditionalFormatting sqref="B13:H18">
    <cfRule type="expression" priority="34" dxfId="3">
      <formula>OR(AND(B13&gt;=Ba,B13&lt;=Baa,B13&lt;&gt;"",Ba&lt;&gt;"",Baa&lt;&gt;""),AND(B13&gt;=Bb,B13&lt;=Bbb,B13&lt;&gt;"",Bb&lt;&gt;"",Bbb&lt;&gt;""),AND(B13&gt;=Bc,B13&lt;=Bcc,B13&lt;&gt;"",Bc&lt;&gt;"",Bcc&lt;&gt;""),AND(B13&gt;=Bd,B13&lt;=Bdd,B13&lt;&gt;"",Bd&lt;&gt;"",Bdd&lt;&gt;""),AND(B13&gt;=Be,B13&lt;=Bee,B13&lt;&gt;"",Be&lt;&gt;"",Bee&lt;&gt;""),AND(B13&gt;=Bf,B13&lt;=Bff,B13&lt;&gt;"",Bf&lt;&gt;"",Bff&lt;&gt;""),AND(B13&gt;=Bg,B13&lt;=Bgg,B13&lt;&gt;"",Bg&lt;&gt;"",Bgg&lt;&gt;""),AND(B13&gt;=Bh,B13&lt;=Bhh,B13&lt;&gt;"",Bh&lt;&gt;"",Bhh&lt;&gt;""))</formula>
    </cfRule>
    <cfRule type="expression" priority="35" dxfId="2">
      <formula>OR(AND(B13&gt;=Ya,B13&lt;=Yaa,B13&lt;&gt;"",Ya&lt;&gt;"",Yaa&lt;&gt;""),AND(B13&gt;=Yb,B13&lt;=Ybb,B13&lt;&gt;"",Yb&lt;&gt;"",Ybb&lt;&gt;""),AND(B13&gt;=Yc,B13&lt;=Ycc,B13&lt;&gt;"",Yc&lt;&gt;"",Ycc&lt;&gt;""),AND(B13&gt;=Yd,B13&lt;=Ydd,B13&lt;&gt;"",Yd&lt;&gt;"",Ydd&lt;&gt;""),AND(B13&gt;=Ye,B13&lt;=Yee,B13&lt;&gt;"",Ye&lt;&gt;"",Yee&lt;&gt;""),AND(B13&gt;=Yf,B13&lt;=Yff,B13&lt;&gt;"",Yf&lt;&gt;"",Yff&lt;&gt;""),AND(B13&gt;=Yg,B13&lt;=Ygg,B13&lt;&gt;"",Yg&lt;&gt;"",Ygg&lt;&gt;""),AND(B13&gt;=Yh,B13&lt;=Yhh,B13&lt;&gt;"",Yh&lt;&gt;"",Yhh&lt;&gt;""))</formula>
    </cfRule>
    <cfRule type="expression" priority="36" dxfId="1">
      <formula>OR(AND(B13&gt;=Ga,B13&lt;=Gaa,B13&lt;&gt;"",Ga&lt;&gt;"",Gaa&lt;&gt;""),AND(B13&gt;=Gb,B13&lt;=Gbb,B13&lt;&gt;"",Gb&lt;&gt;"",Gbb&lt;&gt;""),AND(B13&gt;=Gc,B13&lt;=Gcc,B13&lt;&gt;"",Gc&lt;&gt;"",Gcc&lt;&gt;""),AND(B13&gt;=Gd,B13&lt;=Gdd,B13&lt;&gt;"",Gd&lt;&gt;"",Gdd&lt;&gt;""),AND(B13&gt;=Ge,B13&lt;=Gee,B13&lt;&gt;"",Ge&lt;&gt;"",Gee&lt;&gt;""),AND(B13&gt;=Gf,B13&lt;=Gff,B13&lt;&gt;"",Gf&lt;&gt;"",Gff&lt;&gt;""),AND(B13&gt;=Gg,B13&lt;=Ggg,B13&lt;&gt;"",Gg&lt;&gt;"",Ggg&lt;&gt;""),AND(B13&gt;=Gh,B13&lt;=Ghh,B13&lt;&gt;"",Gh&lt;&gt;"",Ghh&lt;&gt;""))</formula>
    </cfRule>
  </conditionalFormatting>
  <conditionalFormatting sqref="B40:H45">
    <cfRule type="expression" priority="23" dxfId="7">
      <formula>B40=""</formula>
    </cfRule>
    <cfRule type="expression" priority="24" dxfId="6">
      <formula>MATCH(B40,Courses,0)</formula>
    </cfRule>
    <cfRule type="expression" priority="25" dxfId="5">
      <formula>MATCH(B40,Event,0)</formula>
    </cfRule>
    <cfRule type="expression" priority="26" dxfId="4">
      <formula>MATCH(B40,Holiday,0)</formula>
    </cfRule>
  </conditionalFormatting>
  <conditionalFormatting sqref="B40:H45">
    <cfRule type="expression" priority="27" dxfId="3">
      <formula>OR(AND(B40&gt;=Ba,B40&lt;=Baa,B40&lt;&gt;"",Ba&lt;&gt;"",Baa&lt;&gt;""),AND(B40&gt;=Bb,B40&lt;=Bbb,B40&lt;&gt;"",Bb&lt;&gt;"",Bbb&lt;&gt;""),AND(B40&gt;=Bc,B40&lt;=Bcc,B40&lt;&gt;"",Bc&lt;&gt;"",Bcc&lt;&gt;""),AND(B40&gt;=Bd,B40&lt;=Bdd,B40&lt;&gt;"",Bd&lt;&gt;"",Bdd&lt;&gt;""),AND(B40&gt;=Be,B40&lt;=Bee,B40&lt;&gt;"",Be&lt;&gt;"",Bee&lt;&gt;""),AND(B40&gt;=Bf,B40&lt;=Bff,B40&lt;&gt;"",Bf&lt;&gt;"",Bff&lt;&gt;""),AND(B40&gt;=Bg,B40&lt;=Bgg,B40&lt;&gt;"",Bg&lt;&gt;"",Bgg&lt;&gt;""),AND(B40&gt;=Bh,B40&lt;=Bhh,B40&lt;&gt;"",Bh&lt;&gt;"",Bhh&lt;&gt;""))</formula>
    </cfRule>
    <cfRule type="expression" priority="28" dxfId="2">
      <formula>OR(AND(B40&gt;=Ya,B40&lt;=Yaa,B40&lt;&gt;"",Ya&lt;&gt;"",Yaa&lt;&gt;""),AND(B40&gt;=Yb,B40&lt;=Ybb,B40&lt;&gt;"",Yb&lt;&gt;"",Ybb&lt;&gt;""),AND(B40&gt;=Yc,B40&lt;=Ycc,B40&lt;&gt;"",Yc&lt;&gt;"",Ycc&lt;&gt;""),AND(B40&gt;=Yd,B40&lt;=Ydd,B40&lt;&gt;"",Yd&lt;&gt;"",Ydd&lt;&gt;""),AND(B40&gt;=Ye,B40&lt;=Yee,B40&lt;&gt;"",Ye&lt;&gt;"",Yee&lt;&gt;""),AND(B40&gt;=Yf,B40&lt;=Yff,B40&lt;&gt;"",Yf&lt;&gt;"",Yff&lt;&gt;""),AND(B40&gt;=Yg,B40&lt;=Ygg,B40&lt;&gt;"",Yg&lt;&gt;"",Ygg&lt;&gt;""),AND(B40&gt;=Yh,B40&lt;=Yhh,B40&lt;&gt;"",Yh&lt;&gt;"",Yhh&lt;&gt;""))</formula>
    </cfRule>
    <cfRule type="expression" priority="29" dxfId="1">
      <formula>OR(AND(B40&gt;=Ga,B40&lt;=Gaa,B40&lt;&gt;"",Ga&lt;&gt;"",Gaa&lt;&gt;""),AND(B40&gt;=Gb,B40&lt;=Gbb,B40&lt;&gt;"",Gb&lt;&gt;"",Gbb&lt;&gt;""),AND(B40&gt;=Gc,B40&lt;=Gcc,B40&lt;&gt;"",Gc&lt;&gt;"",Gcc&lt;&gt;""),AND(B40&gt;=Gd,B40&lt;=Gdd,B40&lt;&gt;"",Gd&lt;&gt;"",Gdd&lt;&gt;""),AND(B40&gt;=Ge,B40&lt;=Gee,B40&lt;&gt;"",Ge&lt;&gt;"",Gee&lt;&gt;""),AND(B40&gt;=Gf,B40&lt;=Gff,B40&lt;&gt;"",Gf&lt;&gt;"",Gff&lt;&gt;""),AND(B40&gt;=Gg,B40&lt;=Ggg,B40&lt;&gt;"",Gg&lt;&gt;"",Ggg&lt;&gt;""),AND(B40&gt;=Gh,B40&lt;=Ghh,B40&lt;&gt;"",Gh&lt;&gt;"",Ghh&lt;&gt;""))</formula>
    </cfRule>
  </conditionalFormatting>
  <conditionalFormatting sqref="B38:H45">
    <cfRule type="expression" priority="1" dxfId="0">
      <formula>NoMonth=12</formula>
    </cfRule>
  </conditionalFormatting>
  <dataValidations count="2">
    <dataValidation type="list" allowBlank="1" showInputMessage="1" showErrorMessage="1" sqref="AD40">
      <formula1>"July,August,September"</formula1>
    </dataValidation>
    <dataValidation type="list" allowBlank="1" showInputMessage="1" showErrorMessage="1" sqref="AD41">
      <formula1>"Sunday,Monday"</formula1>
    </dataValidation>
  </dataValidations>
  <printOptions horizontalCentered="1" verticalCentered="1"/>
  <pageMargins left="0.35433070866141736" right="0.2755905511811024" top="0.6299212598425197" bottom="0.35433070866141736" header="0.2755905511811024" footer="0.2362204724409449"/>
  <pageSetup fitToHeight="1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2019/2020 School Calendar</dc:title>
  <dc:subject/>
  <dc:creator>Devang</dc:creator>
  <cp:keywords/>
  <dc:description/>
  <cp:lastModifiedBy>Devang</cp:lastModifiedBy>
  <cp:lastPrinted>2016-06-21T07:52:20Z</cp:lastPrinted>
  <dcterms:created xsi:type="dcterms:W3CDTF">2008-10-29T15:28:11Z</dcterms:created>
  <dcterms:modified xsi:type="dcterms:W3CDTF">2019-01-14T22:53:08Z</dcterms:modified>
  <cp:category/>
  <cp:version/>
  <cp:contentType/>
  <cp:contentStatus/>
</cp:coreProperties>
</file>