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5476" windowWidth="15210" windowHeight="10500" tabRatio="701" activeTab="4"/>
  </bookViews>
  <sheets>
    <sheet name="Retirement Withdrawals" sheetId="1" r:id="rId1"/>
    <sheet name="Withdrawal Policies" sheetId="2" r:id="rId2"/>
    <sheet name="Historical Portfolio Data" sheetId="3" r:id="rId3"/>
    <sheet name="Output Data" sheetId="4" r:id="rId4"/>
    <sheet name="Read Me" sheetId="5" r:id="rId5"/>
  </sheets>
  <definedNames>
    <definedName name="Asset_Allocation_Choice">'Retirement Withdrawals'!$H$6</definedName>
    <definedName name="Dump_Iteration_Data">'Output Data'!$F$3</definedName>
    <definedName name="Historical_Portfolio_Table">'Historical Portfolio Data'!$A$3</definedName>
    <definedName name="Historical_Result_Count">'Retirement Withdrawals'!$G$15</definedName>
    <definedName name="Historical_Results_Table">'Retirement Withdrawals'!$D$17</definedName>
    <definedName name="Inflation_Average">'Retirement Withdrawals'!$H$7</definedName>
    <definedName name="Inflation_StdDev">'Retirement Withdrawals'!$H$8</definedName>
    <definedName name="Initial_Withdrawal_Rate">'Retirement Withdrawals'!$H$11</definedName>
    <definedName name="Iterations_Completed">'Retirement Withdrawals'!$O$13</definedName>
    <definedName name="Portfolio_Return">'Retirement Withdrawals'!$N$7</definedName>
    <definedName name="Portfolio_StdDev">'Retirement Withdrawals'!$O$7</definedName>
    <definedName name="Portfolio_Tax_Rate">'Retirement Withdrawals'!$H$10</definedName>
    <definedName name="Results_Header">'Output Data'!$A$3</definedName>
    <definedName name="Simulation_Iterations">'Retirement Withdrawals'!$H$13</definedName>
    <definedName name="Taxable_Start_Balance">'Retirement Withdrawals'!$H$9</definedName>
    <definedName name="Withdrawal_Policy">'Retirement Withdrawals'!$H$12</definedName>
    <definedName name="Withdrawl_Policy_List">'Withdrawal Policies'!$B$4</definedName>
    <definedName name="Years_In_Plan">'Retirement Withdrawals'!$H$5</definedName>
  </definedNames>
  <calcPr fullCalcOnLoad="1" iterate="1" iterateCount="10" iterateDelta="0.001"/>
</workbook>
</file>

<file path=xl/comments1.xml><?xml version="1.0" encoding="utf-8"?>
<comments xmlns="http://schemas.openxmlformats.org/spreadsheetml/2006/main">
  <authors>
    <author>Jim Richmond</author>
  </authors>
  <commentList>
    <comment ref="P17" authorId="0">
      <text>
        <r>
          <rPr>
            <b/>
            <sz val="10"/>
            <rFont val="Tahoma"/>
            <family val="0"/>
          </rPr>
          <t>The is the percent of the initial withdrawal amount (adjusted for inflation) that got funded in the last year of the simulation (on average).
This value gives an idea of how the plan's purchasing power held up over the period of the portfolio draw-down.</t>
        </r>
        <r>
          <rPr>
            <sz val="10"/>
            <rFont val="Tahoma"/>
            <family val="0"/>
          </rPr>
          <t xml:space="preserve">
</t>
        </r>
      </text>
    </comment>
    <comment ref="O17" authorId="0">
      <text>
        <r>
          <rPr>
            <b/>
            <sz val="10"/>
            <rFont val="Tahoma"/>
            <family val="0"/>
          </rPr>
          <t>This is the percent of simulation runs that ended with a portfolio size that was greater than zero.
Stated another way, the percent of runs where the retiree didn't run out of money.</t>
        </r>
        <r>
          <rPr>
            <sz val="10"/>
            <rFont val="Tahoma"/>
            <family val="0"/>
          </rPr>
          <t xml:space="preserve">
</t>
        </r>
      </text>
    </comment>
    <comment ref="M17" authorId="0">
      <text>
        <r>
          <rPr>
            <b/>
            <sz val="10"/>
            <rFont val="Tahoma"/>
            <family val="0"/>
          </rPr>
          <t>Average Ending Withdrawal
This value represents the withdrawal amount that the retiree got (on average) in the last year of the plan.  This amount, along with all other dollar figures is given as an inflation adjusted present day value.</t>
        </r>
        <r>
          <rPr>
            <sz val="10"/>
            <rFont val="Tahoma"/>
            <family val="0"/>
          </rPr>
          <t xml:space="preserve">
</t>
        </r>
      </text>
    </comment>
    <comment ref="N17" authorId="0">
      <text>
        <r>
          <rPr>
            <sz val="10"/>
            <rFont val="Tahoma"/>
            <family val="0"/>
          </rPr>
          <t xml:space="preserve">Average Ending Balance
This is the average ending portfolio balance (averaged over all simulation runs).
The figure is shown in inflation adjusted dollars.
</t>
        </r>
      </text>
    </comment>
  </commentList>
</comments>
</file>

<file path=xl/comments5.xml><?xml version="1.0" encoding="utf-8"?>
<comments xmlns="http://schemas.openxmlformats.org/spreadsheetml/2006/main">
  <authors>
    <author>Jim Richmond</author>
  </authors>
  <commentList>
    <comment ref="A20" authorId="0">
      <text>
        <r>
          <rPr>
            <b/>
            <sz val="10"/>
            <rFont val="Tahoma"/>
            <family val="0"/>
          </rPr>
          <t xml:space="preserve">This is a comment
</t>
        </r>
        <r>
          <rPr>
            <sz val="10"/>
            <rFont val="Tahoma"/>
            <family val="0"/>
          </rPr>
          <t xml:space="preserve">
</t>
        </r>
      </text>
    </comment>
  </commentList>
</comments>
</file>

<file path=xl/sharedStrings.xml><?xml version="1.0" encoding="utf-8"?>
<sst xmlns="http://schemas.openxmlformats.org/spreadsheetml/2006/main" count="102" uniqueCount="87">
  <si>
    <t>Average Return</t>
  </si>
  <si>
    <t>Std Dev</t>
  </si>
  <si>
    <t>Avg Ret</t>
  </si>
  <si>
    <t>Initial Withdrawal Rate</t>
  </si>
  <si>
    <t>Portfolio Tax Rate</t>
  </si>
  <si>
    <t>Portfolio</t>
  </si>
  <si>
    <t>Years in Plan</t>
  </si>
  <si>
    <t>Average Ending Balance</t>
  </si>
  <si>
    <t>Purchasing Power Maintained</t>
  </si>
  <si>
    <t>Iterations Completed</t>
  </si>
  <si>
    <t>SP 500</t>
  </si>
  <si>
    <t>Bonds</t>
  </si>
  <si>
    <t>Asset Allocation</t>
  </si>
  <si>
    <t>US Stocks</t>
  </si>
  <si>
    <t>Foreign Stocks</t>
  </si>
  <si>
    <t>Number</t>
  </si>
  <si>
    <t>Custom</t>
  </si>
  <si>
    <t>Asset Allocation Choice</t>
  </si>
  <si>
    <t>Standard Deviation</t>
  </si>
  <si>
    <t>Probability of Success</t>
  </si>
  <si>
    <t>Retirement Withdrawal Simulator</t>
  </si>
  <si>
    <t>Inflation Average</t>
  </si>
  <si>
    <t>Inflation Std Dev</t>
  </si>
  <si>
    <t>Historical Returns</t>
  </si>
  <si>
    <t>Portfolio Selected is</t>
  </si>
  <si>
    <t>Simulation Inputs</t>
  </si>
  <si>
    <t>Withdrawal Policy</t>
  </si>
  <si>
    <t>Iterations</t>
  </si>
  <si>
    <t>Update</t>
  </si>
  <si>
    <t>On</t>
  </si>
  <si>
    <t>Off</t>
  </si>
  <si>
    <t>If enabled, this sheet shows a dump of per iteration details for the last simulation run</t>
  </si>
  <si>
    <t>Conservative</t>
  </si>
  <si>
    <t>Flexible</t>
  </si>
  <si>
    <t>Stable PP</t>
  </si>
  <si>
    <t>http://www.exceluser.com/explore/statsnormal.htm</t>
  </si>
  <si>
    <t>http://www.wilmott.com/messageview.cfm?catid=10&amp;threadid=38771</t>
  </si>
  <si>
    <t>Average Ending Withdrawal</t>
  </si>
  <si>
    <t>Iteration</t>
  </si>
  <si>
    <t>Ending Balance</t>
  </si>
  <si>
    <t>Avg Ending Withdrawal</t>
  </si>
  <si>
    <t>Simulation Results</t>
  </si>
  <si>
    <t>Simulation Results Table</t>
  </si>
  <si>
    <t>Simulations Inputs</t>
  </si>
  <si>
    <t>(Enter values below for use in simulation)</t>
  </si>
  <si>
    <t>Withdrawal Policy Name</t>
  </si>
  <si>
    <t>Description</t>
  </si>
  <si>
    <t>Start withdrawing the specified percent of the total portfolio balance.  Adjust the withdrawal for inflation each year to maintain purchasing power.</t>
  </si>
  <si>
    <t>Start withdrawing the specified percent of the total portfolio balance.  Adjust the withdrawal for inflation, as long as 1) the portfolio balance didn't fall in the past year and 2) Portfolio Balance hasn't dropped below the starting balance (inflation adjusted).  Missed cost of living adjustments don't get made up if things turn around, even if the portfolio balance skyrockets.</t>
  </si>
  <si>
    <t xml:space="preserve"> </t>
  </si>
  <si>
    <t>http://www.fpanet.org/journal/articles/2006_Issues/jfp0306-art6.cfm</t>
  </si>
  <si>
    <t>Algorithms inspired by March 2006 FPA Journal Article by Jonathan Guyton and William Klinger</t>
  </si>
  <si>
    <t>Simulation uses a stochastic (Monte Carlo) rather than drawing from an actual historical return series.</t>
  </si>
  <si>
    <t>Returns of individual asset classes, as well as covariance between asset classes are not modeled.</t>
  </si>
  <si>
    <t xml:space="preserve">Each year, the simulation draws a random value for return and for inflation that is normally disributed </t>
  </si>
  <si>
    <t>around the respective mean and standardard deviation for the variable.</t>
  </si>
  <si>
    <t>High Risk</t>
  </si>
  <si>
    <t>Lowest Risk</t>
  </si>
  <si>
    <t>Highest Risk</t>
  </si>
  <si>
    <t>Low Risk</t>
  </si>
  <si>
    <t>Mid Risk 1</t>
  </si>
  <si>
    <t>Mid Risk 2</t>
  </si>
  <si>
    <t>Mid Risk 3</t>
  </si>
  <si>
    <t>Higher Risk</t>
  </si>
  <si>
    <t>Taxable Portfolio Balance</t>
  </si>
  <si>
    <t>Notes:</t>
  </si>
  <si>
    <t>Same as Conservative in the lean years, but this policy allows the withdrawal to increasebeyond the starting value and by more than the inflation rate if the portfolio is doing really well (The extra increase in any year can be as high as the inflation rate (double cola) if the portfolio has doubled in value since the start.</t>
  </si>
  <si>
    <t>Created by: Jim Richmond (Richmond@ureach.com)</t>
  </si>
  <si>
    <t>The author makes no warranty about the accuracy of data and/or calculations presented in this workbook</t>
  </si>
  <si>
    <t>If you find an error, make improvements, or have a question, please let me know.</t>
  </si>
  <si>
    <t>This spreadsheet is free to use and distribute.  All rights reserved by the author.</t>
  </si>
  <si>
    <t>Good Luck!</t>
  </si>
  <si>
    <t>Be sure to look for the "Comments" placed in various cells in this workbook.  If you mouse-over a cell that contains a comment, the comment will be displayed.  Notice the small red triangle in the top right corner of the cell.</t>
  </si>
  <si>
    <t>Retirement Withdrawal Simulator - Read Me</t>
  </si>
  <si>
    <t>This workbook uses Monte Carlo simulation to model the retirement draw-down phase of an investment portfolio under varying withdrawal rate, inflation, investment performance, and withdrawal policy assumptions.</t>
  </si>
  <si>
    <t>For a more advanced online version of this simulator, please visit</t>
  </si>
  <si>
    <t>Some notes/comments about the Excel NormInv() function</t>
  </si>
  <si>
    <t>The simulation now uses algorithms for norminv that was posted on WilMott site (converted to VB) instead of using Excel builtin</t>
  </si>
  <si>
    <t>The simulator (written in visual basic) was a precursor to an online (Java) retirement planning tool and contains a basic simulation framework with some visual basic code that may be helpful if you’re interested in developing spreadsheet based simulations in visual basic.</t>
  </si>
  <si>
    <t>(Need to run simulation after enabling dump)</t>
  </si>
  <si>
    <t>Version History</t>
  </si>
  <si>
    <t>Version</t>
  </si>
  <si>
    <t>Notes</t>
  </si>
  <si>
    <t>Date</t>
  </si>
  <si>
    <t>1.0</t>
  </si>
  <si>
    <t>Initial release of workbook</t>
  </si>
  <si>
    <t xml:space="preserve"> http://www.FlexibleRetirementPlanner.com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</si>
</sst>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000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quot;$&quot;#,##0.00"/>
    <numFmt numFmtId="173" formatCode="0.0"/>
    <numFmt numFmtId="174" formatCode="0.000%"/>
  </numFmts>
  <fonts count="14">
    <font>
      <sz val="10"/>
      <name val="Arial"/>
      <family val="0"/>
    </font>
    <font>
      <b/>
      <sz val="10"/>
      <name val="Arial"/>
      <family val="2"/>
    </font>
    <font>
      <u val="single"/>
      <sz val="10"/>
      <color indexed="12"/>
      <name val="Arial"/>
      <family val="0"/>
    </font>
    <font>
      <u val="single"/>
      <sz val="10"/>
      <color indexed="36"/>
      <name val="Arial"/>
      <family val="0"/>
    </font>
    <font>
      <b/>
      <sz val="14"/>
      <name val="Arial"/>
      <family val="2"/>
    </font>
    <font>
      <sz val="8"/>
      <name val="Arial"/>
      <family val="0"/>
    </font>
    <font>
      <b/>
      <sz val="11"/>
      <name val="Arial"/>
      <family val="2"/>
    </font>
    <font>
      <sz val="10"/>
      <name val="Tahoma"/>
      <family val="0"/>
    </font>
    <font>
      <b/>
      <sz val="10"/>
      <name val="Tahoma"/>
      <family val="0"/>
    </font>
    <font>
      <b/>
      <sz val="16"/>
      <name val="Arial"/>
      <family val="2"/>
    </font>
    <font>
      <u val="single"/>
      <sz val="11"/>
      <color indexed="12"/>
      <name val="Arial"/>
      <family val="0"/>
    </font>
    <font>
      <sz val="11"/>
      <name val="Arial"/>
      <family val="0"/>
    </font>
    <font>
      <sz val="12"/>
      <name val="Arial"/>
      <family val="0"/>
    </font>
    <font>
      <b/>
      <sz val="8"/>
      <name val="Arial"/>
      <family val="2"/>
    </font>
  </fonts>
  <fills count="8">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s>
  <borders count="16">
    <border>
      <left/>
      <right/>
      <top/>
      <bottom/>
      <diagonal/>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164" fontId="0" fillId="0" borderId="0" xfId="0" applyNumberFormat="1" applyAlignment="1">
      <alignment/>
    </xf>
    <xf numFmtId="0" fontId="1" fillId="0" borderId="0" xfId="0" applyFont="1" applyAlignment="1">
      <alignment horizontal="center"/>
    </xf>
    <xf numFmtId="0" fontId="1" fillId="0" borderId="0" xfId="0" applyFont="1" applyAlignment="1">
      <alignment horizontal="right"/>
    </xf>
    <xf numFmtId="164" fontId="0" fillId="2" borderId="1" xfId="0" applyNumberFormat="1" applyFill="1" applyBorder="1" applyAlignment="1">
      <alignment horizontal="center"/>
    </xf>
    <xf numFmtId="164" fontId="0" fillId="2" borderId="2" xfId="0" applyNumberFormat="1" applyFill="1" applyBorder="1" applyAlignment="1">
      <alignment horizontal="center"/>
    </xf>
    <xf numFmtId="7" fontId="0" fillId="0" borderId="0" xfId="0" applyNumberFormat="1" applyAlignment="1">
      <alignment horizontal="center"/>
    </xf>
    <xf numFmtId="0" fontId="0" fillId="0" borderId="0" xfId="0" applyAlignment="1">
      <alignment horizontal="center"/>
    </xf>
    <xf numFmtId="5" fontId="0" fillId="0" borderId="0" xfId="0" applyNumberFormat="1" applyAlignment="1">
      <alignment/>
    </xf>
    <xf numFmtId="165" fontId="0" fillId="0" borderId="0" xfId="0" applyNumberFormat="1" applyAlignment="1">
      <alignment/>
    </xf>
    <xf numFmtId="3" fontId="0" fillId="0" borderId="0" xfId="0" applyNumberFormat="1" applyAlignment="1">
      <alignment/>
    </xf>
    <xf numFmtId="37" fontId="0" fillId="0" borderId="0" xfId="0" applyNumberFormat="1" applyAlignment="1">
      <alignment horizontal="center"/>
    </xf>
    <xf numFmtId="164" fontId="0" fillId="0" borderId="0" xfId="0" applyNumberFormat="1" applyAlignment="1">
      <alignment horizontal="center"/>
    </xf>
    <xf numFmtId="9" fontId="0" fillId="0" borderId="0" xfId="0" applyNumberFormat="1" applyAlignment="1">
      <alignment horizontal="center"/>
    </xf>
    <xf numFmtId="0" fontId="0" fillId="0" borderId="0" xfId="0" applyAlignment="1">
      <alignment horizontal="right" indent="2"/>
    </xf>
    <xf numFmtId="49" fontId="1" fillId="0" borderId="0" xfId="0" applyNumberFormat="1" applyFont="1" applyAlignment="1">
      <alignment horizontal="center" wrapText="1"/>
    </xf>
    <xf numFmtId="49" fontId="0" fillId="0" borderId="0" xfId="0" applyNumberFormat="1" applyAlignment="1">
      <alignment horizontal="center" wrapText="1"/>
    </xf>
    <xf numFmtId="164" fontId="0" fillId="0" borderId="0" xfId="0" applyNumberFormat="1" applyAlignment="1">
      <alignment horizontal="right" indent="2"/>
    </xf>
    <xf numFmtId="164" fontId="0" fillId="0" borderId="0" xfId="0" applyNumberFormat="1" applyAlignment="1">
      <alignment horizontal="right" indent="1"/>
    </xf>
    <xf numFmtId="49" fontId="1"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6" fillId="0" borderId="0" xfId="0" applyFont="1" applyAlignment="1">
      <alignment horizontal="left" indent="2"/>
    </xf>
    <xf numFmtId="0" fontId="0" fillId="0" borderId="0" xfId="0" applyAlignment="1">
      <alignment horizontal="center" wrapText="1"/>
    </xf>
    <xf numFmtId="0" fontId="0" fillId="0" borderId="0" xfId="0" applyAlignment="1">
      <alignment horizontal="left" vertical="center" wrapText="1"/>
    </xf>
    <xf numFmtId="0" fontId="6" fillId="0" borderId="0" xfId="0" applyFont="1" applyAlignment="1">
      <alignment horizontal="left" vertical="center" indent="2"/>
    </xf>
    <xf numFmtId="0" fontId="2" fillId="0" borderId="0" xfId="20" applyAlignment="1">
      <alignment/>
    </xf>
    <xf numFmtId="165" fontId="0" fillId="0" borderId="0" xfId="0" applyNumberFormat="1" applyFill="1" applyAlignment="1">
      <alignment/>
    </xf>
    <xf numFmtId="164" fontId="0" fillId="0" borderId="0" xfId="0" applyNumberFormat="1" applyFill="1" applyAlignment="1">
      <alignment/>
    </xf>
    <xf numFmtId="1" fontId="1" fillId="0" borderId="0" xfId="0" applyNumberFormat="1" applyFont="1" applyAlignment="1">
      <alignment horizontal="center" wrapText="1"/>
    </xf>
    <xf numFmtId="0" fontId="1" fillId="3" borderId="3" xfId="0" applyFont="1" applyFill="1" applyBorder="1" applyAlignment="1">
      <alignment horizontal="center" wrapText="1"/>
    </xf>
    <xf numFmtId="0" fontId="1" fillId="4" borderId="4" xfId="0" applyFont="1" applyFill="1" applyBorder="1" applyAlignment="1">
      <alignment horizontal="right" vertical="center"/>
    </xf>
    <xf numFmtId="165" fontId="0" fillId="2" borderId="5" xfId="0" applyNumberFormat="1" applyFill="1" applyBorder="1" applyAlignment="1">
      <alignment/>
    </xf>
    <xf numFmtId="165" fontId="0" fillId="2" borderId="2" xfId="0" applyNumberFormat="1" applyFill="1" applyBorder="1" applyAlignment="1">
      <alignment/>
    </xf>
    <xf numFmtId="164" fontId="0" fillId="2" borderId="5" xfId="0" applyNumberFormat="1" applyFill="1" applyBorder="1" applyAlignment="1">
      <alignment horizontal="right" indent="1"/>
    </xf>
    <xf numFmtId="164" fontId="0" fillId="2" borderId="2" xfId="0" applyNumberFormat="1" applyFill="1" applyBorder="1" applyAlignment="1">
      <alignment horizontal="right" indent="1"/>
    </xf>
    <xf numFmtId="165" fontId="0" fillId="2" borderId="6" xfId="0" applyNumberFormat="1" applyFill="1" applyBorder="1" applyAlignment="1">
      <alignment/>
    </xf>
    <xf numFmtId="165" fontId="0" fillId="2" borderId="1" xfId="0" applyNumberFormat="1" applyFill="1" applyBorder="1" applyAlignment="1">
      <alignment/>
    </xf>
    <xf numFmtId="37" fontId="0" fillId="0" borderId="5" xfId="0" applyNumberFormat="1" applyBorder="1" applyAlignment="1">
      <alignment horizontal="center"/>
    </xf>
    <xf numFmtId="37" fontId="0" fillId="5" borderId="5" xfId="0" applyNumberFormat="1" applyFill="1" applyBorder="1" applyAlignment="1">
      <alignment horizontal="center"/>
    </xf>
    <xf numFmtId="37" fontId="0" fillId="0" borderId="2" xfId="0" applyNumberFormat="1" applyBorder="1" applyAlignment="1">
      <alignment horizontal="center"/>
    </xf>
    <xf numFmtId="0" fontId="0" fillId="0" borderId="5" xfId="0" applyBorder="1" applyAlignment="1">
      <alignment horizontal="center"/>
    </xf>
    <xf numFmtId="0" fontId="0" fillId="5" borderId="5" xfId="0" applyFill="1" applyBorder="1" applyAlignment="1">
      <alignment horizontal="center"/>
    </xf>
    <xf numFmtId="0" fontId="0" fillId="0" borderId="2" xfId="0" applyBorder="1" applyAlignment="1">
      <alignment horizontal="center"/>
    </xf>
    <xf numFmtId="164" fontId="0" fillId="0" borderId="5" xfId="0" applyNumberFormat="1" applyBorder="1" applyAlignment="1">
      <alignment horizontal="center"/>
    </xf>
    <xf numFmtId="164" fontId="0" fillId="5" borderId="5" xfId="0" applyNumberFormat="1" applyFill="1" applyBorder="1" applyAlignment="1">
      <alignment horizontal="center"/>
    </xf>
    <xf numFmtId="164" fontId="0" fillId="0" borderId="2" xfId="0" applyNumberFormat="1" applyBorder="1" applyAlignment="1">
      <alignment horizontal="center"/>
    </xf>
    <xf numFmtId="5" fontId="0" fillId="0" borderId="5" xfId="0" applyNumberFormat="1" applyBorder="1" applyAlignment="1">
      <alignment/>
    </xf>
    <xf numFmtId="5" fontId="0" fillId="5" borderId="5" xfId="0" applyNumberFormat="1" applyFill="1" applyBorder="1" applyAlignment="1">
      <alignment/>
    </xf>
    <xf numFmtId="5" fontId="0" fillId="0" borderId="2" xfId="0" applyNumberFormat="1" applyBorder="1" applyAlignment="1">
      <alignment/>
    </xf>
    <xf numFmtId="7" fontId="0" fillId="0" borderId="5" xfId="0" applyNumberFormat="1" applyBorder="1" applyAlignment="1">
      <alignment horizontal="center"/>
    </xf>
    <xf numFmtId="7" fontId="0" fillId="5" borderId="5" xfId="0" applyNumberFormat="1" applyFill="1" applyBorder="1" applyAlignment="1">
      <alignment horizontal="center"/>
    </xf>
    <xf numFmtId="7" fontId="0" fillId="0" borderId="2" xfId="0" applyNumberFormat="1" applyBorder="1" applyAlignment="1">
      <alignment horizontal="center"/>
    </xf>
    <xf numFmtId="0" fontId="1" fillId="3" borderId="7" xfId="0" applyFont="1" applyFill="1" applyBorder="1" applyAlignment="1">
      <alignment horizontal="center" wrapText="1"/>
    </xf>
    <xf numFmtId="0" fontId="0" fillId="6" borderId="8" xfId="0" applyFill="1" applyBorder="1" applyAlignment="1">
      <alignment/>
    </xf>
    <xf numFmtId="0" fontId="0" fillId="6" borderId="0" xfId="0" applyFill="1" applyBorder="1" applyAlignment="1">
      <alignment/>
    </xf>
    <xf numFmtId="0" fontId="0" fillId="6" borderId="0" xfId="0" applyFill="1" applyBorder="1" applyAlignment="1">
      <alignment horizontal="right" indent="1"/>
    </xf>
    <xf numFmtId="0" fontId="0" fillId="6" borderId="6" xfId="0" applyFill="1" applyBorder="1" applyAlignment="1">
      <alignment/>
    </xf>
    <xf numFmtId="0" fontId="0" fillId="6" borderId="0" xfId="0" applyFill="1" applyBorder="1" applyAlignment="1">
      <alignment horizontal="right" vertical="center" indent="1"/>
    </xf>
    <xf numFmtId="164" fontId="0" fillId="6" borderId="0" xfId="0" applyNumberFormat="1" applyFill="1" applyBorder="1" applyAlignment="1">
      <alignment vertical="center"/>
    </xf>
    <xf numFmtId="164" fontId="0" fillId="6" borderId="0" xfId="0" applyNumberFormat="1" applyFill="1" applyBorder="1" applyAlignment="1">
      <alignment/>
    </xf>
    <xf numFmtId="165" fontId="0" fillId="6" borderId="0" xfId="0" applyNumberFormat="1" applyFill="1" applyBorder="1" applyAlignment="1">
      <alignment/>
    </xf>
    <xf numFmtId="9" fontId="0" fillId="6" borderId="0" xfId="0" applyNumberFormat="1" applyFill="1" applyBorder="1" applyAlignment="1">
      <alignment/>
    </xf>
    <xf numFmtId="164" fontId="0" fillId="6" borderId="0" xfId="0" applyNumberFormat="1" applyFill="1" applyBorder="1" applyAlignment="1">
      <alignment horizontal="right"/>
    </xf>
    <xf numFmtId="0" fontId="0" fillId="6" borderId="9" xfId="0" applyFill="1" applyBorder="1" applyAlignment="1">
      <alignment/>
    </xf>
    <xf numFmtId="0" fontId="0" fillId="6" borderId="10" xfId="0" applyFill="1" applyBorder="1" applyAlignment="1">
      <alignment/>
    </xf>
    <xf numFmtId="0" fontId="0" fillId="6" borderId="10" xfId="0" applyFill="1" applyBorder="1" applyAlignment="1">
      <alignment horizontal="right" indent="1"/>
    </xf>
    <xf numFmtId="0" fontId="0" fillId="6" borderId="1" xfId="0" applyFill="1" applyBorder="1" applyAlignment="1">
      <alignment/>
    </xf>
    <xf numFmtId="0" fontId="4" fillId="7" borderId="0" xfId="0" applyFont="1" applyFill="1" applyBorder="1" applyAlignment="1">
      <alignment horizontal="center" vertical="center"/>
    </xf>
    <xf numFmtId="0" fontId="0" fillId="7" borderId="0" xfId="0" applyFill="1" applyAlignment="1">
      <alignment/>
    </xf>
    <xf numFmtId="0" fontId="4" fillId="7" borderId="6" xfId="0" applyFont="1" applyFill="1" applyBorder="1" applyAlignment="1">
      <alignment horizontal="center" vertical="center"/>
    </xf>
    <xf numFmtId="0" fontId="0" fillId="7" borderId="0" xfId="0" applyFill="1" applyBorder="1" applyAlignment="1">
      <alignment/>
    </xf>
    <xf numFmtId="0" fontId="0" fillId="7" borderId="6" xfId="0" applyFill="1" applyBorder="1" applyAlignment="1">
      <alignment/>
    </xf>
    <xf numFmtId="0" fontId="1" fillId="7" borderId="0" xfId="0" applyFont="1" applyFill="1" applyBorder="1" applyAlignment="1">
      <alignment horizontal="left"/>
    </xf>
    <xf numFmtId="0" fontId="1" fillId="7" borderId="0" xfId="0" applyFont="1" applyFill="1" applyBorder="1" applyAlignment="1">
      <alignment horizontal="center"/>
    </xf>
    <xf numFmtId="0" fontId="1" fillId="7" borderId="0" xfId="0" applyFont="1" applyFill="1" applyBorder="1" applyAlignment="1">
      <alignment horizontal="right"/>
    </xf>
    <xf numFmtId="165" fontId="0" fillId="7" borderId="0" xfId="0" applyNumberFormat="1" applyFill="1" applyBorder="1" applyAlignment="1">
      <alignment/>
    </xf>
    <xf numFmtId="0" fontId="0" fillId="7" borderId="6" xfId="0" applyFill="1" applyBorder="1" applyAlignment="1">
      <alignment horizontal="center" wrapText="1"/>
    </xf>
    <xf numFmtId="3" fontId="0" fillId="7" borderId="6" xfId="0" applyNumberFormat="1" applyFill="1" applyBorder="1" applyAlignment="1">
      <alignment/>
    </xf>
    <xf numFmtId="7" fontId="0" fillId="7" borderId="0" xfId="0" applyNumberFormat="1" applyFill="1" applyBorder="1" applyAlignment="1">
      <alignment horizontal="center"/>
    </xf>
    <xf numFmtId="164" fontId="0" fillId="7" borderId="0" xfId="0" applyNumberFormat="1" applyFill="1" applyBorder="1" applyAlignment="1">
      <alignment horizontal="center"/>
    </xf>
    <xf numFmtId="5" fontId="0" fillId="7" borderId="0" xfId="0" applyNumberFormat="1" applyFill="1" applyBorder="1" applyAlignment="1">
      <alignment/>
    </xf>
    <xf numFmtId="9" fontId="0" fillId="7" borderId="0" xfId="0" applyNumberFormat="1" applyFill="1" applyBorder="1" applyAlignment="1">
      <alignment horizontal="center"/>
    </xf>
    <xf numFmtId="0" fontId="0" fillId="7" borderId="0" xfId="0" applyFill="1" applyBorder="1" applyAlignment="1">
      <alignment horizontal="center"/>
    </xf>
    <xf numFmtId="37" fontId="0" fillId="7" borderId="0" xfId="0" applyNumberFormat="1" applyFill="1" applyBorder="1" applyAlignment="1">
      <alignment horizontal="center"/>
    </xf>
    <xf numFmtId="164" fontId="0" fillId="7" borderId="0" xfId="0" applyNumberFormat="1" applyFill="1" applyBorder="1" applyAlignment="1">
      <alignment horizontal="right" indent="1"/>
    </xf>
    <xf numFmtId="164" fontId="0" fillId="7" borderId="0" xfId="0" applyNumberFormat="1" applyFill="1" applyBorder="1" applyAlignment="1">
      <alignment horizontal="right" indent="2"/>
    </xf>
    <xf numFmtId="0" fontId="0" fillId="7" borderId="10" xfId="0" applyFill="1" applyBorder="1" applyAlignment="1">
      <alignment/>
    </xf>
    <xf numFmtId="7" fontId="0" fillId="7" borderId="10" xfId="0" applyNumberFormat="1" applyFill="1" applyBorder="1" applyAlignment="1">
      <alignment horizontal="center"/>
    </xf>
    <xf numFmtId="164" fontId="0" fillId="7" borderId="10" xfId="0" applyNumberFormat="1" applyFill="1" applyBorder="1" applyAlignment="1">
      <alignment horizontal="center"/>
    </xf>
    <xf numFmtId="5" fontId="0" fillId="7" borderId="10" xfId="0" applyNumberFormat="1" applyFill="1" applyBorder="1" applyAlignment="1">
      <alignment/>
    </xf>
    <xf numFmtId="9" fontId="0" fillId="7" borderId="10" xfId="0" applyNumberFormat="1" applyFill="1" applyBorder="1" applyAlignment="1">
      <alignment horizontal="center"/>
    </xf>
    <xf numFmtId="0" fontId="0" fillId="7" borderId="10" xfId="0" applyFill="1" applyBorder="1" applyAlignment="1">
      <alignment horizontal="center"/>
    </xf>
    <xf numFmtId="37" fontId="0" fillId="7" borderId="10" xfId="0" applyNumberFormat="1" applyFill="1" applyBorder="1" applyAlignment="1">
      <alignment horizontal="center"/>
    </xf>
    <xf numFmtId="165" fontId="0" fillId="7" borderId="10" xfId="0" applyNumberFormat="1" applyFill="1" applyBorder="1" applyAlignment="1">
      <alignment/>
    </xf>
    <xf numFmtId="164" fontId="0" fillId="7" borderId="10" xfId="0" applyNumberFormat="1" applyFill="1" applyBorder="1" applyAlignment="1">
      <alignment horizontal="right" indent="1"/>
    </xf>
    <xf numFmtId="164" fontId="0" fillId="7" borderId="10" xfId="0" applyNumberFormat="1" applyFill="1" applyBorder="1" applyAlignment="1">
      <alignment horizontal="right" indent="2"/>
    </xf>
    <xf numFmtId="3" fontId="0" fillId="7" borderId="1" xfId="0" applyNumberFormat="1" applyFill="1" applyBorder="1" applyAlignment="1">
      <alignment/>
    </xf>
    <xf numFmtId="0" fontId="0" fillId="7" borderId="0" xfId="0" applyFill="1" applyBorder="1" applyAlignment="1">
      <alignment horizontal="center" wrapText="1"/>
    </xf>
    <xf numFmtId="0" fontId="0" fillId="0" borderId="6" xfId="0" applyBorder="1" applyAlignment="1">
      <alignment/>
    </xf>
    <xf numFmtId="0" fontId="0" fillId="0" borderId="6" xfId="0" applyBorder="1" applyAlignment="1">
      <alignment horizontal="center" wrapText="1"/>
    </xf>
    <xf numFmtId="0" fontId="0" fillId="7" borderId="11" xfId="0" applyFill="1" applyBorder="1" applyAlignment="1">
      <alignment/>
    </xf>
    <xf numFmtId="0" fontId="1" fillId="7" borderId="0" xfId="0" applyFont="1" applyFill="1" applyBorder="1" applyAlignment="1">
      <alignment vertical="center"/>
    </xf>
    <xf numFmtId="0" fontId="0" fillId="0" borderId="5" xfId="0" applyBorder="1" applyAlignment="1">
      <alignment horizontal="right" indent="1"/>
    </xf>
    <xf numFmtId="0" fontId="0" fillId="5" borderId="5" xfId="0" applyFill="1" applyBorder="1" applyAlignment="1">
      <alignment horizontal="right" indent="1"/>
    </xf>
    <xf numFmtId="0" fontId="0" fillId="0" borderId="2" xfId="0" applyBorder="1" applyAlignment="1">
      <alignment horizontal="right" indent="1"/>
    </xf>
    <xf numFmtId="0" fontId="0" fillId="2" borderId="3" xfId="0" applyFont="1" applyFill="1" applyBorder="1" applyAlignment="1">
      <alignment horizontal="center"/>
    </xf>
    <xf numFmtId="0" fontId="1" fillId="3" borderId="12" xfId="0" applyFont="1" applyFill="1" applyBorder="1" applyAlignment="1">
      <alignment horizontal="center" wrapText="1"/>
    </xf>
    <xf numFmtId="7" fontId="1" fillId="3" borderId="3" xfId="0" applyNumberFormat="1" applyFont="1" applyFill="1" applyBorder="1" applyAlignment="1">
      <alignment horizontal="center" wrapText="1"/>
    </xf>
    <xf numFmtId="0" fontId="0" fillId="5" borderId="12" xfId="0" applyFont="1" applyFill="1" applyBorder="1" applyAlignment="1">
      <alignment horizontal="right" indent="1"/>
    </xf>
    <xf numFmtId="7" fontId="0" fillId="5" borderId="12" xfId="0" applyNumberFormat="1" applyFont="1" applyFill="1" applyBorder="1" applyAlignment="1">
      <alignment horizontal="center"/>
    </xf>
    <xf numFmtId="164" fontId="0" fillId="5" borderId="12" xfId="0" applyNumberFormat="1" applyFont="1" applyFill="1" applyBorder="1" applyAlignment="1">
      <alignment horizontal="center"/>
    </xf>
    <xf numFmtId="5" fontId="0" fillId="5" borderId="12" xfId="0" applyNumberFormat="1" applyFont="1" applyFill="1" applyBorder="1" applyAlignment="1">
      <alignment/>
    </xf>
    <xf numFmtId="0" fontId="0" fillId="5" borderId="12" xfId="0" applyFont="1" applyFill="1" applyBorder="1" applyAlignment="1">
      <alignment horizontal="center"/>
    </xf>
    <xf numFmtId="37" fontId="0" fillId="5" borderId="12" xfId="0" applyNumberFormat="1" applyFont="1" applyFill="1" applyBorder="1" applyAlignment="1">
      <alignment horizontal="center"/>
    </xf>
    <xf numFmtId="165" fontId="0" fillId="2" borderId="13" xfId="0" applyNumberFormat="1" applyFont="1" applyFill="1" applyBorder="1" applyAlignment="1">
      <alignment/>
    </xf>
    <xf numFmtId="165" fontId="0" fillId="2" borderId="12" xfId="0" applyNumberFormat="1" applyFont="1" applyFill="1" applyBorder="1" applyAlignment="1">
      <alignment/>
    </xf>
    <xf numFmtId="164" fontId="0" fillId="2" borderId="12" xfId="0" applyNumberFormat="1" applyFont="1" applyFill="1" applyBorder="1" applyAlignment="1">
      <alignment horizontal="right" indent="1"/>
    </xf>
    <xf numFmtId="0" fontId="1" fillId="7" borderId="10" xfId="0" applyFont="1" applyFill="1" applyBorder="1" applyAlignment="1">
      <alignment vertical="center"/>
    </xf>
    <xf numFmtId="0" fontId="6" fillId="7" borderId="0" xfId="0" applyFont="1" applyFill="1" applyBorder="1" applyAlignment="1">
      <alignment vertical="center"/>
    </xf>
    <xf numFmtId="0" fontId="0" fillId="7" borderId="0" xfId="0" applyFill="1" applyBorder="1" applyAlignment="1">
      <alignment horizontal="center" vertical="center"/>
    </xf>
    <xf numFmtId="0" fontId="1" fillId="7" borderId="0" xfId="0" applyFont="1" applyFill="1" applyBorder="1" applyAlignment="1">
      <alignment horizontal="right"/>
    </xf>
    <xf numFmtId="0" fontId="6" fillId="4" borderId="14" xfId="0" applyFont="1" applyFill="1" applyBorder="1" applyAlignment="1">
      <alignment vertical="center"/>
    </xf>
    <xf numFmtId="0" fontId="6" fillId="4" borderId="4" xfId="0" applyFont="1" applyFill="1" applyBorder="1" applyAlignment="1">
      <alignment vertical="center"/>
    </xf>
    <xf numFmtId="0" fontId="6" fillId="4" borderId="15" xfId="0" applyFont="1" applyFill="1" applyBorder="1" applyAlignment="1">
      <alignment vertical="center"/>
    </xf>
    <xf numFmtId="0" fontId="6" fillId="7" borderId="0" xfId="0" applyFont="1" applyFill="1" applyBorder="1" applyAlignment="1">
      <alignment horizontal="left" vertical="center"/>
    </xf>
    <xf numFmtId="0" fontId="1" fillId="7" borderId="0" xfId="0" applyFont="1" applyFill="1" applyBorder="1" applyAlignment="1">
      <alignment horizontal="left" vertical="center"/>
    </xf>
    <xf numFmtId="0" fontId="0" fillId="6" borderId="0" xfId="0" applyNumberFormat="1" applyFill="1" applyBorder="1" applyAlignment="1">
      <alignment vertical="center"/>
    </xf>
    <xf numFmtId="0" fontId="0" fillId="3" borderId="3"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5" borderId="6" xfId="0" applyFill="1" applyBorder="1" applyAlignment="1">
      <alignment horizontal="left" vertical="center" wrapText="1"/>
    </xf>
    <xf numFmtId="0" fontId="0" fillId="2" borderId="5" xfId="0" applyFill="1" applyBorder="1" applyAlignment="1">
      <alignment vertical="center"/>
    </xf>
    <xf numFmtId="0" fontId="0" fillId="5" borderId="15" xfId="0" applyFill="1" applyBorder="1" applyAlignment="1">
      <alignment horizontal="left" vertical="center" wrapText="1"/>
    </xf>
    <xf numFmtId="0" fontId="0" fillId="2" borderId="3" xfId="0" applyFill="1" applyBorder="1" applyAlignment="1">
      <alignment vertical="center"/>
    </xf>
    <xf numFmtId="0" fontId="1" fillId="3" borderId="13" xfId="0" applyFont="1" applyFill="1" applyBorder="1" applyAlignment="1">
      <alignment horizontal="center" vertical="center"/>
    </xf>
    <xf numFmtId="0" fontId="1" fillId="3" borderId="12" xfId="0" applyFont="1" applyFill="1" applyBorder="1" applyAlignment="1">
      <alignment horizontal="center" vertical="center"/>
    </xf>
    <xf numFmtId="9" fontId="0" fillId="5" borderId="12" xfId="0" applyNumberFormat="1" applyFont="1" applyFill="1" applyBorder="1" applyAlignment="1">
      <alignment horizontal="center"/>
    </xf>
    <xf numFmtId="9" fontId="0" fillId="0" borderId="5" xfId="0" applyNumberFormat="1" applyBorder="1" applyAlignment="1">
      <alignment horizontal="center"/>
    </xf>
    <xf numFmtId="9" fontId="0" fillId="5" borderId="5" xfId="0" applyNumberFormat="1" applyFill="1" applyBorder="1" applyAlignment="1">
      <alignment horizontal="center"/>
    </xf>
    <xf numFmtId="9" fontId="0" fillId="0" borderId="2" xfId="0" applyNumberFormat="1" applyBorder="1" applyAlignment="1">
      <alignment horizontal="center"/>
    </xf>
    <xf numFmtId="164" fontId="1" fillId="2" borderId="15" xfId="0" applyNumberFormat="1" applyFont="1" applyFill="1" applyBorder="1" applyAlignment="1">
      <alignment horizontal="center" vertical="center" wrapText="1"/>
    </xf>
    <xf numFmtId="0" fontId="1" fillId="4" borderId="14" xfId="0" applyFont="1" applyFill="1" applyBorder="1" applyAlignment="1">
      <alignment vertical="top"/>
    </xf>
    <xf numFmtId="0" fontId="1" fillId="0" borderId="0" xfId="0" applyFont="1" applyAlignment="1">
      <alignment/>
    </xf>
    <xf numFmtId="0" fontId="9" fillId="0" borderId="0" xfId="0" applyFont="1" applyAlignment="1">
      <alignment horizontal="center" vertical="center"/>
    </xf>
    <xf numFmtId="0" fontId="10" fillId="0" borderId="0" xfId="20" applyFont="1" applyAlignment="1">
      <alignment horizontal="left" indent="2"/>
    </xf>
    <xf numFmtId="0" fontId="11" fillId="0" borderId="0" xfId="0" applyFont="1" applyAlignment="1">
      <alignment/>
    </xf>
    <xf numFmtId="0" fontId="10" fillId="0" borderId="0" xfId="20" applyFont="1" applyAlignment="1">
      <alignment/>
    </xf>
    <xf numFmtId="0" fontId="11" fillId="0" borderId="0" xfId="0" applyFont="1" applyAlignment="1">
      <alignment wrapText="1"/>
    </xf>
    <xf numFmtId="0" fontId="12" fillId="0" borderId="0" xfId="0" applyFont="1" applyAlignment="1">
      <alignment/>
    </xf>
    <xf numFmtId="0" fontId="12" fillId="0" borderId="0" xfId="0" applyFont="1" applyAlignment="1">
      <alignment horizontal="left" indent="2"/>
    </xf>
    <xf numFmtId="0" fontId="12" fillId="0" borderId="0" xfId="0" applyFont="1" applyAlignment="1">
      <alignment/>
    </xf>
    <xf numFmtId="0" fontId="12" fillId="0" borderId="0" xfId="0" applyFont="1" applyAlignment="1">
      <alignment wrapText="1"/>
    </xf>
    <xf numFmtId="0" fontId="11" fillId="0" borderId="0" xfId="0" applyFont="1" applyAlignment="1">
      <alignment/>
    </xf>
    <xf numFmtId="0" fontId="0" fillId="0" borderId="0" xfId="0" applyFont="1" applyAlignment="1">
      <alignment/>
    </xf>
    <xf numFmtId="0" fontId="11" fillId="0" borderId="0" xfId="0" applyFont="1" applyAlignment="1">
      <alignment horizontal="left" indent="2"/>
    </xf>
    <xf numFmtId="0" fontId="11" fillId="0" borderId="0" xfId="0" applyFont="1" applyAlignment="1">
      <alignment wrapText="1"/>
    </xf>
    <xf numFmtId="0" fontId="11" fillId="0" borderId="0" xfId="0" applyFont="1" applyAlignment="1" quotePrefix="1">
      <alignment/>
    </xf>
    <xf numFmtId="14" fontId="11" fillId="0" borderId="0" xfId="0" applyNumberFormat="1" applyFont="1" applyAlignment="1">
      <alignment/>
    </xf>
    <xf numFmtId="0" fontId="6" fillId="0" borderId="0" xfId="0" applyFont="1" applyAlignment="1">
      <alignment/>
    </xf>
    <xf numFmtId="0" fontId="6" fillId="0" borderId="0" xfId="0" applyFont="1" applyAlignment="1">
      <alignment wrapText="1"/>
    </xf>
    <xf numFmtId="0" fontId="4" fillId="4" borderId="4" xfId="0" applyFont="1" applyFill="1" applyBorder="1" applyAlignment="1">
      <alignment horizontal="center" vertical="center"/>
    </xf>
    <xf numFmtId="0" fontId="4" fillId="4" borderId="15"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5"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15" xfId="0" applyFont="1" applyFill="1" applyBorder="1" applyAlignment="1">
      <alignment horizontal="center" vertical="center"/>
    </xf>
    <xf numFmtId="0" fontId="1" fillId="0" borderId="0" xfId="0" applyFont="1" applyAlignment="1">
      <alignment horizontal="center"/>
    </xf>
    <xf numFmtId="0" fontId="6" fillId="0" borderId="0" xfId="0" applyFont="1" applyAlignment="1">
      <alignment vertical="center" wrapText="1"/>
    </xf>
    <xf numFmtId="0" fontId="9" fillId="0" borderId="0" xfId="0" applyFont="1" applyAlignment="1">
      <alignment horizontal="center" vertical="center"/>
    </xf>
    <xf numFmtId="0" fontId="6" fillId="0" borderId="0" xfId="0" applyFont="1" applyAlignment="1">
      <alignment horizontal="left" vertical="center" wrapText="1"/>
    </xf>
    <xf numFmtId="0" fontId="12" fillId="0" borderId="0" xfId="0" applyFont="1" applyAlignment="1">
      <alignment horizontal="left" vertical="center" wrapText="1" indent="1"/>
    </xf>
    <xf numFmtId="0" fontId="2" fillId="0" borderId="0" xfId="20" applyAlignment="1">
      <alignment horizontal="left" indent="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3.emf" /><Relationship Id="rId4" Type="http://schemas.openxmlformats.org/officeDocument/2006/relationships/image" Target="../media/image1.emf" /><Relationship Id="rId5"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11</xdr:row>
      <xdr:rowOff>114300</xdr:rowOff>
    </xdr:from>
    <xdr:to>
      <xdr:col>11</xdr:col>
      <xdr:colOff>200025</xdr:colOff>
      <xdr:row>13</xdr:row>
      <xdr:rowOff>19050</xdr:rowOff>
    </xdr:to>
    <xdr:pic>
      <xdr:nvPicPr>
        <xdr:cNvPr id="1" name="CommandButton1"/>
        <xdr:cNvPicPr preferRelativeResize="1">
          <a:picLocks noChangeAspect="1"/>
        </xdr:cNvPicPr>
      </xdr:nvPicPr>
      <xdr:blipFill>
        <a:blip r:embed="rId1"/>
        <a:stretch>
          <a:fillRect/>
        </a:stretch>
      </xdr:blipFill>
      <xdr:spPr>
        <a:xfrm>
          <a:off x="5124450" y="2752725"/>
          <a:ext cx="847725" cy="285750"/>
        </a:xfrm>
        <a:prstGeom prst="rect">
          <a:avLst/>
        </a:prstGeom>
        <a:noFill/>
        <a:ln w="9525" cmpd="sng">
          <a:noFill/>
        </a:ln>
      </xdr:spPr>
    </xdr:pic>
    <xdr:clientData/>
  </xdr:twoCellAnchor>
  <xdr:twoCellAnchor editAs="oneCell">
    <xdr:from>
      <xdr:col>7</xdr:col>
      <xdr:colOff>0</xdr:colOff>
      <xdr:row>5</xdr:row>
      <xdr:rowOff>57150</xdr:rowOff>
    </xdr:from>
    <xdr:to>
      <xdr:col>8</xdr:col>
      <xdr:colOff>514350</xdr:colOff>
      <xdr:row>5</xdr:row>
      <xdr:rowOff>285750</xdr:rowOff>
    </xdr:to>
    <xdr:pic>
      <xdr:nvPicPr>
        <xdr:cNvPr id="2" name="ComboBox1"/>
        <xdr:cNvPicPr preferRelativeResize="1">
          <a:picLocks noChangeAspect="1"/>
        </xdr:cNvPicPr>
      </xdr:nvPicPr>
      <xdr:blipFill>
        <a:blip r:embed="rId2"/>
        <a:stretch>
          <a:fillRect/>
        </a:stretch>
      </xdr:blipFill>
      <xdr:spPr>
        <a:xfrm>
          <a:off x="2743200" y="1514475"/>
          <a:ext cx="1257300" cy="228600"/>
        </a:xfrm>
        <a:prstGeom prst="rect">
          <a:avLst/>
        </a:prstGeom>
        <a:noFill/>
        <a:ln w="9525" cmpd="sng">
          <a:noFill/>
        </a:ln>
      </xdr:spPr>
    </xdr:pic>
    <xdr:clientData/>
  </xdr:twoCellAnchor>
  <xdr:twoCellAnchor editAs="oneCell">
    <xdr:from>
      <xdr:col>11</xdr:col>
      <xdr:colOff>238125</xdr:colOff>
      <xdr:row>11</xdr:row>
      <xdr:rowOff>142875</xdr:rowOff>
    </xdr:from>
    <xdr:to>
      <xdr:col>12</xdr:col>
      <xdr:colOff>619125</xdr:colOff>
      <xdr:row>12</xdr:row>
      <xdr:rowOff>142875</xdr:rowOff>
    </xdr:to>
    <xdr:pic>
      <xdr:nvPicPr>
        <xdr:cNvPr id="3" name="ProgressBar1"/>
        <xdr:cNvPicPr preferRelativeResize="1">
          <a:picLocks noChangeAspect="1"/>
        </xdr:cNvPicPr>
      </xdr:nvPicPr>
      <xdr:blipFill>
        <a:blip r:embed="rId3"/>
        <a:stretch>
          <a:fillRect/>
        </a:stretch>
      </xdr:blipFill>
      <xdr:spPr>
        <a:xfrm>
          <a:off x="6010275" y="2781300"/>
          <a:ext cx="1009650" cy="209550"/>
        </a:xfrm>
        <a:prstGeom prst="rect">
          <a:avLst/>
        </a:prstGeom>
        <a:noFill/>
        <a:ln w="9525" cmpd="sng">
          <a:noFill/>
        </a:ln>
      </xdr:spPr>
    </xdr:pic>
    <xdr:clientData fLocksWithSheet="0"/>
  </xdr:twoCellAnchor>
  <xdr:twoCellAnchor>
    <xdr:from>
      <xdr:col>5</xdr:col>
      <xdr:colOff>495300</xdr:colOff>
      <xdr:row>14</xdr:row>
      <xdr:rowOff>95250</xdr:rowOff>
    </xdr:from>
    <xdr:to>
      <xdr:col>6</xdr:col>
      <xdr:colOff>523875</xdr:colOff>
      <xdr:row>14</xdr:row>
      <xdr:rowOff>361950</xdr:rowOff>
    </xdr:to>
    <xdr:pic>
      <xdr:nvPicPr>
        <xdr:cNvPr id="4" name="CommandButton2"/>
        <xdr:cNvPicPr preferRelativeResize="1">
          <a:picLocks noChangeAspect="1"/>
        </xdr:cNvPicPr>
      </xdr:nvPicPr>
      <xdr:blipFill>
        <a:blip r:embed="rId4"/>
        <a:stretch>
          <a:fillRect/>
        </a:stretch>
      </xdr:blipFill>
      <xdr:spPr>
        <a:xfrm>
          <a:off x="2066925" y="3267075"/>
          <a:ext cx="647700" cy="266700"/>
        </a:xfrm>
        <a:prstGeom prst="rect">
          <a:avLst/>
        </a:prstGeom>
        <a:noFill/>
        <a:ln w="9525" cmpd="sng">
          <a:noFill/>
        </a:ln>
      </xdr:spPr>
    </xdr:pic>
    <xdr:clientData/>
  </xdr:twoCellAnchor>
  <xdr:twoCellAnchor editAs="oneCell">
    <xdr:from>
      <xdr:col>7</xdr:col>
      <xdr:colOff>0</xdr:colOff>
      <xdr:row>10</xdr:row>
      <xdr:rowOff>200025</xdr:rowOff>
    </xdr:from>
    <xdr:to>
      <xdr:col>8</xdr:col>
      <xdr:colOff>514350</xdr:colOff>
      <xdr:row>12</xdr:row>
      <xdr:rowOff>9525</xdr:rowOff>
    </xdr:to>
    <xdr:pic>
      <xdr:nvPicPr>
        <xdr:cNvPr id="5" name="ComboBox2"/>
        <xdr:cNvPicPr preferRelativeResize="1">
          <a:picLocks noChangeAspect="1"/>
        </xdr:cNvPicPr>
      </xdr:nvPicPr>
      <xdr:blipFill>
        <a:blip r:embed="rId5"/>
        <a:stretch>
          <a:fillRect/>
        </a:stretch>
      </xdr:blipFill>
      <xdr:spPr>
        <a:xfrm>
          <a:off x="2743200" y="2628900"/>
          <a:ext cx="12573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590550</xdr:colOff>
      <xdr:row>2</xdr:row>
      <xdr:rowOff>0</xdr:rowOff>
    </xdr:from>
    <xdr:to>
      <xdr:col>6</xdr:col>
      <xdr:colOff>200025</xdr:colOff>
      <xdr:row>2</xdr:row>
      <xdr:rowOff>228600</xdr:rowOff>
    </xdr:to>
    <xdr:pic>
      <xdr:nvPicPr>
        <xdr:cNvPr id="1" name="ComboBox1"/>
        <xdr:cNvPicPr preferRelativeResize="1">
          <a:picLocks noChangeAspect="1"/>
        </xdr:cNvPicPr>
      </xdr:nvPicPr>
      <xdr:blipFill>
        <a:blip r:embed="rId1"/>
        <a:stretch>
          <a:fillRect/>
        </a:stretch>
      </xdr:blipFill>
      <xdr:spPr>
        <a:xfrm>
          <a:off x="3552825" y="438150"/>
          <a:ext cx="828675" cy="228600"/>
        </a:xfrm>
        <a:prstGeom prst="rect">
          <a:avLst/>
        </a:prstGeom>
        <a:noFill/>
        <a:ln w="9525" cmpd="sng">
          <a:noFill/>
        </a:ln>
      </xdr:spPr>
    </xdr:pic>
    <xdr:clientData/>
  </xdr:twoCellAnchor>
  <xdr:twoCellAnchor>
    <xdr:from>
      <xdr:col>6</xdr:col>
      <xdr:colOff>333375</xdr:colOff>
      <xdr:row>2</xdr:row>
      <xdr:rowOff>0</xdr:rowOff>
    </xdr:from>
    <xdr:to>
      <xdr:col>7</xdr:col>
      <xdr:colOff>428625</xdr:colOff>
      <xdr:row>2</xdr:row>
      <xdr:rowOff>266700</xdr:rowOff>
    </xdr:to>
    <xdr:pic>
      <xdr:nvPicPr>
        <xdr:cNvPr id="2" name="CommandButton1"/>
        <xdr:cNvPicPr preferRelativeResize="1">
          <a:picLocks noChangeAspect="1"/>
        </xdr:cNvPicPr>
      </xdr:nvPicPr>
      <xdr:blipFill>
        <a:blip r:embed="rId2"/>
        <a:stretch>
          <a:fillRect/>
        </a:stretch>
      </xdr:blipFill>
      <xdr:spPr>
        <a:xfrm>
          <a:off x="4514850" y="438150"/>
          <a:ext cx="70485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wilmott.com/messageview.cfm?catid=10&amp;threadid=38771" TargetMode="External" /><Relationship Id="rId2" Type="http://schemas.openxmlformats.org/officeDocument/2006/relationships/hyperlink" Target="http://www.fpanet.org/journal/articles/2006_Issues/jfp0306-art6.cfm" TargetMode="External" /><Relationship Id="rId3" Type="http://schemas.openxmlformats.org/officeDocument/2006/relationships/hyperlink" Target="http://www.exceluser.com/explore/statsnormal.htm" TargetMode="External" /><Relationship Id="rId4" Type="http://schemas.openxmlformats.org/officeDocument/2006/relationships/hyperlink" Target="mailto:Richmond@ureach.com" TargetMode="External" /><Relationship Id="rId5" Type="http://schemas.openxmlformats.org/officeDocument/2006/relationships/hyperlink" Target="http://www.flexibleretirementplanner.com/" TargetMode="External" /><Relationship Id="rId6" Type="http://schemas.openxmlformats.org/officeDocument/2006/relationships/comments" Target="../comments5.xml" /><Relationship Id="rId7" Type="http://schemas.openxmlformats.org/officeDocument/2006/relationships/vmlDrawing" Target="../drawings/vmlDrawing2.vml" /><Relationship Id="rId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Q50"/>
  <sheetViews>
    <sheetView showGridLines="0" workbookViewId="0" topLeftCell="A3">
      <selection activeCell="H10" sqref="H10"/>
    </sheetView>
  </sheetViews>
  <sheetFormatPr defaultColWidth="9.140625" defaultRowHeight="12.75"/>
  <cols>
    <col min="1" max="1" width="0.2890625" style="0" customWidth="1"/>
    <col min="2" max="2" width="2.28125" style="0" customWidth="1"/>
    <col min="3" max="3" width="2.00390625" style="0" customWidth="1"/>
    <col min="4" max="4" width="6.28125" style="0" customWidth="1"/>
    <col min="5" max="5" width="12.7109375" style="0" customWidth="1"/>
    <col min="6" max="6" width="9.28125" style="0" customWidth="1"/>
    <col min="7" max="7" width="8.28125" style="0" customWidth="1"/>
    <col min="8" max="8" width="11.140625" style="0" customWidth="1"/>
    <col min="9" max="9" width="8.28125" style="0" customWidth="1"/>
    <col min="10" max="10" width="14.421875" style="0" customWidth="1"/>
    <col min="11" max="11" width="11.57421875" style="0" customWidth="1"/>
    <col min="12" max="12" width="9.421875" style="0" customWidth="1"/>
    <col min="13" max="13" width="12.57421875" style="0" customWidth="1"/>
    <col min="14" max="14" width="11.57421875" style="0" customWidth="1"/>
    <col min="15" max="15" width="10.7109375" style="0" customWidth="1"/>
    <col min="16" max="16" width="11.421875" style="0" customWidth="1"/>
    <col min="17" max="17" width="3.28125" style="0" customWidth="1"/>
    <col min="18" max="18" width="11.421875" style="0" customWidth="1"/>
    <col min="19" max="19" width="8.28125" style="0" customWidth="1"/>
  </cols>
  <sheetData>
    <row r="1" spans="1:17" ht="33.75" customHeight="1">
      <c r="A1" s="98"/>
      <c r="B1" s="159" t="s">
        <v>20</v>
      </c>
      <c r="C1" s="159"/>
      <c r="D1" s="159"/>
      <c r="E1" s="159"/>
      <c r="F1" s="159"/>
      <c r="G1" s="159"/>
      <c r="H1" s="159"/>
      <c r="I1" s="159"/>
      <c r="J1" s="159"/>
      <c r="K1" s="159"/>
      <c r="L1" s="159"/>
      <c r="M1" s="159"/>
      <c r="N1" s="159"/>
      <c r="O1" s="159"/>
      <c r="P1" s="159"/>
      <c r="Q1" s="160"/>
    </row>
    <row r="2" spans="1:17" ht="13.5" customHeight="1">
      <c r="A2" s="98"/>
      <c r="B2" s="100"/>
      <c r="C2" s="67"/>
      <c r="D2" s="67"/>
      <c r="E2" s="67"/>
      <c r="F2" s="67"/>
      <c r="G2" s="67"/>
      <c r="H2" s="67"/>
      <c r="I2" s="67"/>
      <c r="J2" s="67"/>
      <c r="K2" s="67"/>
      <c r="L2" s="67"/>
      <c r="M2" s="67"/>
      <c r="N2" s="67"/>
      <c r="O2" s="67"/>
      <c r="P2" s="67"/>
      <c r="Q2" s="69"/>
    </row>
    <row r="3" spans="1:17" ht="23.25" customHeight="1">
      <c r="A3" s="98"/>
      <c r="B3" s="70"/>
      <c r="C3" s="124" t="s">
        <v>43</v>
      </c>
      <c r="D3" s="67"/>
      <c r="E3" s="67"/>
      <c r="F3" s="67"/>
      <c r="G3" s="67"/>
      <c r="H3" s="67"/>
      <c r="I3" s="67"/>
      <c r="J3" s="67"/>
      <c r="K3" s="67"/>
      <c r="L3" s="67"/>
      <c r="M3" s="67"/>
      <c r="N3" s="67"/>
      <c r="O3" s="67"/>
      <c r="P3" s="67"/>
      <c r="Q3" s="69"/>
    </row>
    <row r="4" spans="1:17" ht="18.75" customHeight="1">
      <c r="A4" s="98"/>
      <c r="B4" s="68"/>
      <c r="C4" s="68"/>
      <c r="D4" s="68"/>
      <c r="E4" s="121" t="s">
        <v>44</v>
      </c>
      <c r="F4" s="122"/>
      <c r="G4" s="122"/>
      <c r="H4" s="122"/>
      <c r="I4" s="123"/>
      <c r="J4" s="70"/>
      <c r="K4" s="70"/>
      <c r="L4" s="70"/>
      <c r="M4" s="70"/>
      <c r="N4" s="70"/>
      <c r="O4" s="70"/>
      <c r="P4" s="70"/>
      <c r="Q4" s="71"/>
    </row>
    <row r="5" spans="1:17" ht="25.5" customHeight="1">
      <c r="A5" s="98"/>
      <c r="B5" s="68"/>
      <c r="C5" s="68"/>
      <c r="D5" s="68"/>
      <c r="E5" s="53"/>
      <c r="F5" s="54"/>
      <c r="G5" s="55" t="s">
        <v>6</v>
      </c>
      <c r="H5" s="54">
        <v>50</v>
      </c>
      <c r="I5" s="56"/>
      <c r="J5" s="68"/>
      <c r="K5" s="140"/>
      <c r="L5" s="30" t="s">
        <v>24</v>
      </c>
      <c r="M5" s="139" t="str">
        <f>H6</f>
        <v>Highest Risk</v>
      </c>
      <c r="N5" s="164" t="s">
        <v>23</v>
      </c>
      <c r="O5" s="165"/>
      <c r="P5" s="68"/>
      <c r="Q5" s="71"/>
    </row>
    <row r="6" spans="1:17" ht="22.5" customHeight="1">
      <c r="A6" s="98"/>
      <c r="B6" s="68"/>
      <c r="C6" s="68"/>
      <c r="D6" s="68"/>
      <c r="E6" s="53"/>
      <c r="F6" s="54"/>
      <c r="G6" s="57" t="s">
        <v>17</v>
      </c>
      <c r="H6" s="126" t="s">
        <v>58</v>
      </c>
      <c r="I6" s="56"/>
      <c r="J6" s="68"/>
      <c r="K6" s="127" t="s">
        <v>11</v>
      </c>
      <c r="L6" s="127" t="s">
        <v>13</v>
      </c>
      <c r="M6" s="128" t="s">
        <v>14</v>
      </c>
      <c r="N6" s="127" t="s">
        <v>0</v>
      </c>
      <c r="O6" s="127" t="s">
        <v>18</v>
      </c>
      <c r="P6" s="68"/>
      <c r="Q6" s="71"/>
    </row>
    <row r="7" spans="1:17" ht="12.75">
      <c r="A7" s="98"/>
      <c r="B7" s="68"/>
      <c r="C7" s="68"/>
      <c r="D7" s="68"/>
      <c r="E7" s="53"/>
      <c r="F7" s="54"/>
      <c r="G7" s="55" t="s">
        <v>21</v>
      </c>
      <c r="H7" s="59">
        <v>0.04</v>
      </c>
      <c r="I7" s="56"/>
      <c r="J7" s="68"/>
      <c r="K7" s="5">
        <f ca="1">IF(ISERROR(MATCH($H$6,'Historical Portfolio Data'!$B$4:$B$13,0)),"** Not Found **",INDIRECT(ADDRESS(MATCH($H$6,'Historical Portfolio Data'!$B$4:$B$13,0)+3,5,1,1,"Historical Portfolio Data")))</f>
        <v>0</v>
      </c>
      <c r="L7" s="5">
        <f ca="1">IF(ISERROR(MATCH($H$6,'Historical Portfolio Data'!$B$4:$B$13,0)),"** Not Found **",INDIRECT(ADDRESS(MATCH($H$6,'Historical Portfolio Data'!$B$4:$B$13,0)+3,6,1,1,"Historical Portfolio Data")))</f>
        <v>0.69</v>
      </c>
      <c r="M7" s="4">
        <f ca="1">IF(ISERROR(MATCH($H$6,'Historical Portfolio Data'!$B$4:$B$13,0)),"** Not Found **",INDIRECT(ADDRESS(MATCH($H$6,'Historical Portfolio Data'!$B$4:$B$13,0)+3,7,1,1,"Historical Portfolio Data")))</f>
        <v>0.31</v>
      </c>
      <c r="N7" s="5">
        <f ca="1">IF(ISERROR(MATCH($H$6,'Historical Portfolio Data'!$B$4:$B$13,0)),"** Not Found **",INDIRECT(ADDRESS(MATCH($H$6,'Historical Portfolio Data'!$B$4:$B$13,0)+3,3,1,1,"Historical Portfolio Data")))</f>
        <v>0.1382</v>
      </c>
      <c r="O7" s="5">
        <f ca="1">IF(ISERROR(MATCH($H$6,'Historical Portfolio Data'!$B$4:$B$13,0)),"** Not Found **",INDIRECT(ADDRESS(MATCH($H$6,'Historical Portfolio Data'!$B$4:$B$13,0)+3,4,1,1,"Historical Portfolio Data")))</f>
        <v>0.1536</v>
      </c>
      <c r="P7" s="68"/>
      <c r="Q7" s="71"/>
    </row>
    <row r="8" spans="1:17" ht="12.75">
      <c r="A8" s="98"/>
      <c r="B8" s="68"/>
      <c r="C8" s="68"/>
      <c r="D8" s="68"/>
      <c r="E8" s="53"/>
      <c r="F8" s="54"/>
      <c r="G8" s="55" t="s">
        <v>22</v>
      </c>
      <c r="H8" s="59">
        <v>0.03</v>
      </c>
      <c r="I8" s="56"/>
      <c r="J8" s="70"/>
      <c r="K8" s="70"/>
      <c r="L8" s="70"/>
      <c r="M8" s="70"/>
      <c r="N8" s="70"/>
      <c r="O8" s="70"/>
      <c r="P8" s="70"/>
      <c r="Q8" s="71"/>
    </row>
    <row r="9" spans="1:17" ht="15.75" customHeight="1">
      <c r="A9" s="98"/>
      <c r="B9" s="68"/>
      <c r="C9" s="68"/>
      <c r="D9" s="68"/>
      <c r="E9" s="53"/>
      <c r="F9" s="54"/>
      <c r="G9" s="55" t="s">
        <v>64</v>
      </c>
      <c r="H9" s="60">
        <v>100000</v>
      </c>
      <c r="I9" s="56"/>
      <c r="J9" s="72"/>
      <c r="K9" s="73"/>
      <c r="L9" s="70"/>
      <c r="M9" s="70"/>
      <c r="N9" s="70"/>
      <c r="O9" s="70"/>
      <c r="P9" s="70"/>
      <c r="Q9" s="71"/>
    </row>
    <row r="10" spans="1:17" ht="12.75">
      <c r="A10" s="98"/>
      <c r="B10" s="68"/>
      <c r="C10" s="68"/>
      <c r="D10" s="68"/>
      <c r="E10" s="53"/>
      <c r="F10" s="54"/>
      <c r="G10" s="55" t="s">
        <v>4</v>
      </c>
      <c r="H10" s="61">
        <v>0.15</v>
      </c>
      <c r="I10" s="56"/>
      <c r="J10" s="70"/>
      <c r="K10" s="70"/>
      <c r="L10" s="68"/>
      <c r="M10" s="68"/>
      <c r="N10" s="70"/>
      <c r="O10" s="70"/>
      <c r="P10" s="70"/>
      <c r="Q10" s="71"/>
    </row>
    <row r="11" spans="1:17" ht="16.5" customHeight="1">
      <c r="A11" s="98"/>
      <c r="B11" s="68"/>
      <c r="C11" s="68"/>
      <c r="D11" s="68"/>
      <c r="E11" s="53"/>
      <c r="F11" s="54"/>
      <c r="G11" s="55" t="s">
        <v>3</v>
      </c>
      <c r="H11" s="58">
        <v>0.05</v>
      </c>
      <c r="I11" s="56"/>
      <c r="J11" s="70"/>
      <c r="K11" s="70"/>
      <c r="L11" s="68"/>
      <c r="M11" s="68"/>
      <c r="N11" s="68"/>
      <c r="O11" s="70"/>
      <c r="P11" s="70"/>
      <c r="Q11" s="71"/>
    </row>
    <row r="12" spans="1:17" ht="16.5" customHeight="1">
      <c r="A12" s="98"/>
      <c r="B12" s="68"/>
      <c r="C12" s="68"/>
      <c r="D12" s="68"/>
      <c r="E12" s="53"/>
      <c r="F12" s="54"/>
      <c r="G12" s="57" t="s">
        <v>26</v>
      </c>
      <c r="H12" s="62" t="s">
        <v>33</v>
      </c>
      <c r="I12" s="56"/>
      <c r="J12" s="70"/>
      <c r="K12" s="70"/>
      <c r="L12" s="70"/>
      <c r="M12" s="68"/>
      <c r="N12" s="125" t="s">
        <v>9</v>
      </c>
      <c r="O12" s="120"/>
      <c r="P12" s="68"/>
      <c r="Q12" s="71"/>
    </row>
    <row r="13" spans="1:17" ht="13.5" customHeight="1">
      <c r="A13" s="98"/>
      <c r="B13" s="68"/>
      <c r="C13" s="68"/>
      <c r="D13" s="68"/>
      <c r="E13" s="53"/>
      <c r="F13" s="54"/>
      <c r="G13" s="55" t="s">
        <v>27</v>
      </c>
      <c r="H13" s="54">
        <v>10000</v>
      </c>
      <c r="I13" s="56"/>
      <c r="J13" s="70"/>
      <c r="K13" s="70"/>
      <c r="L13" s="70"/>
      <c r="M13" s="70"/>
      <c r="N13" s="70"/>
      <c r="O13" s="105">
        <v>10000</v>
      </c>
      <c r="P13" s="68"/>
      <c r="Q13" s="71"/>
    </row>
    <row r="14" spans="1:17" ht="12" customHeight="1">
      <c r="A14" s="98"/>
      <c r="B14" s="68"/>
      <c r="C14" s="68"/>
      <c r="D14" s="68"/>
      <c r="E14" s="63"/>
      <c r="F14" s="64"/>
      <c r="G14" s="65"/>
      <c r="H14" s="64"/>
      <c r="I14" s="66"/>
      <c r="J14" s="70"/>
      <c r="K14" s="70"/>
      <c r="L14" s="74"/>
      <c r="M14" s="75"/>
      <c r="N14" s="70"/>
      <c r="O14" s="70"/>
      <c r="P14" s="70"/>
      <c r="Q14" s="71"/>
    </row>
    <row r="15" spans="1:17" ht="34.5" customHeight="1">
      <c r="A15" s="98"/>
      <c r="B15" s="70"/>
      <c r="C15" s="118" t="s">
        <v>42</v>
      </c>
      <c r="D15" s="101"/>
      <c r="E15" s="101"/>
      <c r="F15" s="68"/>
      <c r="G15" s="119">
        <v>0</v>
      </c>
      <c r="H15" s="70"/>
      <c r="I15" s="70"/>
      <c r="J15" s="70"/>
      <c r="K15" s="70"/>
      <c r="L15" s="70"/>
      <c r="M15" s="117"/>
      <c r="N15" s="117"/>
      <c r="O15" s="117"/>
      <c r="P15" s="117"/>
      <c r="Q15" s="71"/>
    </row>
    <row r="16" spans="1:17" ht="20.25" customHeight="1">
      <c r="A16" s="98"/>
      <c r="B16" s="70"/>
      <c r="C16" s="101"/>
      <c r="D16" s="161" t="s">
        <v>25</v>
      </c>
      <c r="E16" s="162"/>
      <c r="F16" s="162"/>
      <c r="G16" s="162"/>
      <c r="H16" s="162"/>
      <c r="I16" s="162"/>
      <c r="J16" s="162"/>
      <c r="K16" s="162"/>
      <c r="L16" s="163"/>
      <c r="M16" s="161" t="s">
        <v>41</v>
      </c>
      <c r="N16" s="162"/>
      <c r="O16" s="162"/>
      <c r="P16" s="163"/>
      <c r="Q16" s="71"/>
    </row>
    <row r="17" spans="1:17" s="22" customFormat="1" ht="47.25" customHeight="1" thickBot="1">
      <c r="A17" s="99"/>
      <c r="B17" s="97"/>
      <c r="C17" s="97"/>
      <c r="D17" s="106" t="s">
        <v>6</v>
      </c>
      <c r="E17" s="29" t="s">
        <v>17</v>
      </c>
      <c r="F17" s="29" t="s">
        <v>21</v>
      </c>
      <c r="G17" s="29" t="s">
        <v>22</v>
      </c>
      <c r="H17" s="107" t="s">
        <v>64</v>
      </c>
      <c r="I17" s="29" t="s">
        <v>4</v>
      </c>
      <c r="J17" s="29" t="s">
        <v>3</v>
      </c>
      <c r="K17" s="29" t="s">
        <v>26</v>
      </c>
      <c r="L17" s="29" t="s">
        <v>27</v>
      </c>
      <c r="M17" s="52" t="s">
        <v>37</v>
      </c>
      <c r="N17" s="52" t="s">
        <v>7</v>
      </c>
      <c r="O17" s="52" t="s">
        <v>19</v>
      </c>
      <c r="P17" s="52" t="s">
        <v>8</v>
      </c>
      <c r="Q17" s="76"/>
    </row>
    <row r="18" spans="1:17" ht="13.5" thickTop="1">
      <c r="A18" s="98"/>
      <c r="B18" s="70"/>
      <c r="C18" s="70"/>
      <c r="D18" s="108"/>
      <c r="E18" s="109"/>
      <c r="F18" s="110"/>
      <c r="G18" s="110"/>
      <c r="H18" s="111"/>
      <c r="I18" s="135"/>
      <c r="J18" s="110"/>
      <c r="K18" s="112"/>
      <c r="L18" s="113"/>
      <c r="M18" s="114"/>
      <c r="N18" s="115"/>
      <c r="O18" s="116"/>
      <c r="P18" s="116"/>
      <c r="Q18" s="77"/>
    </row>
    <row r="19" spans="1:17" ht="12.75">
      <c r="A19" s="98"/>
      <c r="B19" s="70"/>
      <c r="C19" s="70"/>
      <c r="D19" s="102"/>
      <c r="E19" s="49"/>
      <c r="F19" s="43"/>
      <c r="G19" s="43"/>
      <c r="H19" s="46"/>
      <c r="I19" s="136"/>
      <c r="J19" s="43"/>
      <c r="K19" s="40"/>
      <c r="L19" s="37"/>
      <c r="M19" s="35"/>
      <c r="N19" s="31"/>
      <c r="O19" s="33"/>
      <c r="P19" s="33"/>
      <c r="Q19" s="77"/>
    </row>
    <row r="20" spans="1:17" ht="12.75">
      <c r="A20" s="98"/>
      <c r="B20" s="70"/>
      <c r="C20" s="70"/>
      <c r="D20" s="103"/>
      <c r="E20" s="50"/>
      <c r="F20" s="44"/>
      <c r="G20" s="44"/>
      <c r="H20" s="47"/>
      <c r="I20" s="137"/>
      <c r="J20" s="44"/>
      <c r="K20" s="41"/>
      <c r="L20" s="38"/>
      <c r="M20" s="35"/>
      <c r="N20" s="31"/>
      <c r="O20" s="33"/>
      <c r="P20" s="33"/>
      <c r="Q20" s="77"/>
    </row>
    <row r="21" spans="1:17" ht="12.75">
      <c r="A21" s="98"/>
      <c r="B21" s="70"/>
      <c r="C21" s="70"/>
      <c r="D21" s="102"/>
      <c r="E21" s="49"/>
      <c r="F21" s="43"/>
      <c r="G21" s="43"/>
      <c r="H21" s="46"/>
      <c r="I21" s="136"/>
      <c r="J21" s="43"/>
      <c r="K21" s="40"/>
      <c r="L21" s="37"/>
      <c r="M21" s="35"/>
      <c r="N21" s="31"/>
      <c r="O21" s="33"/>
      <c r="P21" s="33"/>
      <c r="Q21" s="77"/>
    </row>
    <row r="22" spans="1:17" ht="12.75">
      <c r="A22" s="98"/>
      <c r="B22" s="70"/>
      <c r="C22" s="70"/>
      <c r="D22" s="103"/>
      <c r="E22" s="50"/>
      <c r="F22" s="44"/>
      <c r="G22" s="44"/>
      <c r="H22" s="47"/>
      <c r="I22" s="137"/>
      <c r="J22" s="44"/>
      <c r="K22" s="41"/>
      <c r="L22" s="38"/>
      <c r="M22" s="35"/>
      <c r="N22" s="31"/>
      <c r="O22" s="33"/>
      <c r="P22" s="33"/>
      <c r="Q22" s="77"/>
    </row>
    <row r="23" spans="1:17" ht="12.75">
      <c r="A23" s="98"/>
      <c r="B23" s="70"/>
      <c r="C23" s="70"/>
      <c r="D23" s="102"/>
      <c r="E23" s="49"/>
      <c r="F23" s="43"/>
      <c r="G23" s="43"/>
      <c r="H23" s="46"/>
      <c r="I23" s="136"/>
      <c r="J23" s="43"/>
      <c r="K23" s="40"/>
      <c r="L23" s="37"/>
      <c r="M23" s="35"/>
      <c r="N23" s="31"/>
      <c r="O23" s="33"/>
      <c r="P23" s="33"/>
      <c r="Q23" s="77"/>
    </row>
    <row r="24" spans="1:17" ht="12.75">
      <c r="A24" s="98"/>
      <c r="B24" s="70"/>
      <c r="C24" s="70"/>
      <c r="D24" s="103"/>
      <c r="E24" s="50"/>
      <c r="F24" s="44"/>
      <c r="G24" s="44"/>
      <c r="H24" s="47"/>
      <c r="I24" s="137"/>
      <c r="J24" s="44"/>
      <c r="K24" s="41"/>
      <c r="L24" s="38"/>
      <c r="M24" s="35"/>
      <c r="N24" s="31"/>
      <c r="O24" s="33"/>
      <c r="P24" s="33"/>
      <c r="Q24" s="77"/>
    </row>
    <row r="25" spans="1:17" ht="12.75">
      <c r="A25" s="98"/>
      <c r="B25" s="70"/>
      <c r="C25" s="70"/>
      <c r="D25" s="102"/>
      <c r="E25" s="49"/>
      <c r="F25" s="43"/>
      <c r="G25" s="43"/>
      <c r="H25" s="46"/>
      <c r="I25" s="136"/>
      <c r="J25" s="43"/>
      <c r="K25" s="40"/>
      <c r="L25" s="37"/>
      <c r="M25" s="35"/>
      <c r="N25" s="31"/>
      <c r="O25" s="33"/>
      <c r="P25" s="33"/>
      <c r="Q25" s="77"/>
    </row>
    <row r="26" spans="1:17" ht="12.75">
      <c r="A26" s="98"/>
      <c r="B26" s="70"/>
      <c r="C26" s="70"/>
      <c r="D26" s="103"/>
      <c r="E26" s="50"/>
      <c r="F26" s="44"/>
      <c r="G26" s="44"/>
      <c r="H26" s="47"/>
      <c r="I26" s="137"/>
      <c r="J26" s="44"/>
      <c r="K26" s="41"/>
      <c r="L26" s="38"/>
      <c r="M26" s="35"/>
      <c r="N26" s="31"/>
      <c r="O26" s="33"/>
      <c r="P26" s="33"/>
      <c r="Q26" s="77"/>
    </row>
    <row r="27" spans="1:17" ht="12.75">
      <c r="A27" s="98"/>
      <c r="B27" s="70"/>
      <c r="C27" s="70"/>
      <c r="D27" s="102"/>
      <c r="E27" s="49"/>
      <c r="F27" s="43"/>
      <c r="G27" s="43"/>
      <c r="H27" s="46"/>
      <c r="I27" s="136"/>
      <c r="J27" s="43"/>
      <c r="K27" s="40"/>
      <c r="L27" s="37"/>
      <c r="M27" s="35"/>
      <c r="N27" s="31"/>
      <c r="O27" s="33"/>
      <c r="P27" s="33"/>
      <c r="Q27" s="77"/>
    </row>
    <row r="28" spans="1:17" ht="12.75">
      <c r="A28" s="98"/>
      <c r="B28" s="70"/>
      <c r="C28" s="70"/>
      <c r="D28" s="103"/>
      <c r="E28" s="50"/>
      <c r="F28" s="44"/>
      <c r="G28" s="44"/>
      <c r="H28" s="47"/>
      <c r="I28" s="137"/>
      <c r="J28" s="44"/>
      <c r="K28" s="41"/>
      <c r="L28" s="38"/>
      <c r="M28" s="35"/>
      <c r="N28" s="31"/>
      <c r="O28" s="33"/>
      <c r="P28" s="33"/>
      <c r="Q28" s="77"/>
    </row>
    <row r="29" spans="1:17" ht="12.75">
      <c r="A29" s="98"/>
      <c r="B29" s="70"/>
      <c r="C29" s="70"/>
      <c r="D29" s="102"/>
      <c r="E29" s="49"/>
      <c r="F29" s="43"/>
      <c r="G29" s="43"/>
      <c r="H29" s="46"/>
      <c r="I29" s="136"/>
      <c r="J29" s="43"/>
      <c r="K29" s="40"/>
      <c r="L29" s="37"/>
      <c r="M29" s="35"/>
      <c r="N29" s="31"/>
      <c r="O29" s="33"/>
      <c r="P29" s="33"/>
      <c r="Q29" s="77"/>
    </row>
    <row r="30" spans="1:17" ht="12.75">
      <c r="A30" s="98"/>
      <c r="B30" s="70"/>
      <c r="C30" s="70"/>
      <c r="D30" s="103"/>
      <c r="E30" s="50"/>
      <c r="F30" s="44"/>
      <c r="G30" s="44"/>
      <c r="H30" s="47"/>
      <c r="I30" s="137"/>
      <c r="J30" s="44"/>
      <c r="K30" s="41"/>
      <c r="L30" s="38"/>
      <c r="M30" s="35"/>
      <c r="N30" s="31"/>
      <c r="O30" s="33"/>
      <c r="P30" s="33"/>
      <c r="Q30" s="77"/>
    </row>
    <row r="31" spans="1:17" ht="12.75">
      <c r="A31" s="98"/>
      <c r="B31" s="70"/>
      <c r="C31" s="70"/>
      <c r="D31" s="102"/>
      <c r="E31" s="49"/>
      <c r="F31" s="43"/>
      <c r="G31" s="43"/>
      <c r="H31" s="46"/>
      <c r="I31" s="136"/>
      <c r="J31" s="43"/>
      <c r="K31" s="40"/>
      <c r="L31" s="37"/>
      <c r="M31" s="35"/>
      <c r="N31" s="31"/>
      <c r="O31" s="33"/>
      <c r="P31" s="33"/>
      <c r="Q31" s="77"/>
    </row>
    <row r="32" spans="1:17" ht="12.75">
      <c r="A32" s="98"/>
      <c r="B32" s="70"/>
      <c r="C32" s="70"/>
      <c r="D32" s="103"/>
      <c r="E32" s="50"/>
      <c r="F32" s="44"/>
      <c r="G32" s="44"/>
      <c r="H32" s="47"/>
      <c r="I32" s="137"/>
      <c r="J32" s="44"/>
      <c r="K32" s="41"/>
      <c r="L32" s="38"/>
      <c r="M32" s="35"/>
      <c r="N32" s="31"/>
      <c r="O32" s="33"/>
      <c r="P32" s="33"/>
      <c r="Q32" s="77"/>
    </row>
    <row r="33" spans="1:17" ht="12.75">
      <c r="A33" s="98"/>
      <c r="B33" s="70"/>
      <c r="C33" s="70"/>
      <c r="D33" s="104"/>
      <c r="E33" s="51"/>
      <c r="F33" s="45"/>
      <c r="G33" s="45"/>
      <c r="H33" s="48"/>
      <c r="I33" s="138"/>
      <c r="J33" s="45"/>
      <c r="K33" s="42"/>
      <c r="L33" s="39"/>
      <c r="M33" s="36"/>
      <c r="N33" s="32"/>
      <c r="O33" s="34"/>
      <c r="P33" s="34"/>
      <c r="Q33" s="77"/>
    </row>
    <row r="34" spans="1:17" ht="12.75">
      <c r="A34" s="98"/>
      <c r="B34" s="70"/>
      <c r="C34" s="70"/>
      <c r="D34" s="70"/>
      <c r="E34" s="78"/>
      <c r="F34" s="79"/>
      <c r="G34" s="79"/>
      <c r="H34" s="80"/>
      <c r="I34" s="81"/>
      <c r="J34" s="79"/>
      <c r="K34" s="82"/>
      <c r="L34" s="83"/>
      <c r="M34" s="75"/>
      <c r="N34" s="75"/>
      <c r="O34" s="84"/>
      <c r="P34" s="85"/>
      <c r="Q34" s="77"/>
    </row>
    <row r="35" spans="1:17" ht="12.75">
      <c r="A35" s="98"/>
      <c r="B35" s="86"/>
      <c r="C35" s="86"/>
      <c r="D35" s="86"/>
      <c r="E35" s="87"/>
      <c r="F35" s="88"/>
      <c r="G35" s="88"/>
      <c r="H35" s="89"/>
      <c r="I35" s="90"/>
      <c r="J35" s="88"/>
      <c r="K35" s="91"/>
      <c r="L35" s="92"/>
      <c r="M35" s="93"/>
      <c r="N35" s="93"/>
      <c r="O35" s="94"/>
      <c r="P35" s="95"/>
      <c r="Q35" s="96"/>
    </row>
    <row r="36" spans="5:17" ht="12.75">
      <c r="E36" s="6"/>
      <c r="F36" s="12"/>
      <c r="G36" s="12"/>
      <c r="H36" s="8"/>
      <c r="I36" s="13"/>
      <c r="J36" s="12"/>
      <c r="K36" s="7"/>
      <c r="L36" s="11"/>
      <c r="M36" s="9"/>
      <c r="N36" s="9"/>
      <c r="O36" s="18"/>
      <c r="P36" s="17"/>
      <c r="Q36" s="10"/>
    </row>
    <row r="37" spans="5:17" ht="12.75">
      <c r="E37" s="6"/>
      <c r="F37" s="12"/>
      <c r="G37" s="12"/>
      <c r="H37" s="8"/>
      <c r="I37" s="13"/>
      <c r="J37" s="12"/>
      <c r="K37" s="7"/>
      <c r="L37" s="11"/>
      <c r="M37" s="9"/>
      <c r="N37" s="9"/>
      <c r="O37" s="18"/>
      <c r="P37" s="17"/>
      <c r="Q37" s="10"/>
    </row>
    <row r="38" spans="5:17" ht="12.75">
      <c r="E38" s="6"/>
      <c r="F38" s="12"/>
      <c r="G38" s="12"/>
      <c r="H38" s="8"/>
      <c r="I38" s="13"/>
      <c r="J38" s="12"/>
      <c r="K38" s="7"/>
      <c r="L38" s="11"/>
      <c r="M38" s="9"/>
      <c r="N38" s="9"/>
      <c r="O38" s="18"/>
      <c r="P38" s="17"/>
      <c r="Q38" s="10"/>
    </row>
    <row r="39" spans="5:17" ht="12.75">
      <c r="E39" s="6"/>
      <c r="F39" s="12"/>
      <c r="G39" s="12"/>
      <c r="H39" s="8"/>
      <c r="I39" s="13"/>
      <c r="J39" s="12"/>
      <c r="K39" s="7"/>
      <c r="L39" s="11"/>
      <c r="M39" s="9"/>
      <c r="N39" s="9"/>
      <c r="O39" s="18"/>
      <c r="P39" s="17"/>
      <c r="Q39" s="10"/>
    </row>
    <row r="40" spans="5:17" ht="12.75">
      <c r="E40" s="6"/>
      <c r="F40" s="12"/>
      <c r="G40" s="12"/>
      <c r="H40" s="8"/>
      <c r="I40" s="13"/>
      <c r="J40" s="12"/>
      <c r="K40" s="7"/>
      <c r="L40" s="11"/>
      <c r="M40" s="9"/>
      <c r="N40" s="9"/>
      <c r="O40" s="18"/>
      <c r="P40" s="17"/>
      <c r="Q40" s="10"/>
    </row>
    <row r="41" spans="5:17" ht="12.75">
      <c r="E41" s="6"/>
      <c r="F41" s="12"/>
      <c r="G41" s="12"/>
      <c r="H41" s="8"/>
      <c r="I41" s="13"/>
      <c r="J41" s="12"/>
      <c r="K41" s="7"/>
      <c r="L41" s="11"/>
      <c r="M41" s="9"/>
      <c r="N41" s="9"/>
      <c r="O41" s="18"/>
      <c r="P41" s="17"/>
      <c r="Q41" s="10"/>
    </row>
    <row r="42" spans="5:17" ht="12.75">
      <c r="E42" s="6"/>
      <c r="F42" s="12"/>
      <c r="G42" s="12"/>
      <c r="H42" s="8"/>
      <c r="I42" s="13"/>
      <c r="J42" s="12"/>
      <c r="K42" s="7"/>
      <c r="L42" s="11"/>
      <c r="M42" s="9"/>
      <c r="N42" s="9"/>
      <c r="O42" s="18"/>
      <c r="P42" s="17"/>
      <c r="Q42" s="10"/>
    </row>
    <row r="43" spans="5:17" ht="12.75">
      <c r="E43" s="6"/>
      <c r="F43" s="12"/>
      <c r="G43" s="12"/>
      <c r="H43" s="8"/>
      <c r="I43" s="13"/>
      <c r="J43" s="12"/>
      <c r="K43" s="7"/>
      <c r="L43" s="11"/>
      <c r="M43" s="9"/>
      <c r="N43" s="9"/>
      <c r="O43" s="18"/>
      <c r="P43" s="17"/>
      <c r="Q43" s="10"/>
    </row>
    <row r="44" spans="5:17" ht="12.75">
      <c r="E44" s="6"/>
      <c r="F44" s="12"/>
      <c r="G44" s="12"/>
      <c r="H44" s="8"/>
      <c r="I44" s="13"/>
      <c r="J44" s="12"/>
      <c r="K44" s="7"/>
      <c r="L44" s="11"/>
      <c r="M44" s="9"/>
      <c r="N44" s="9"/>
      <c r="O44" s="18"/>
      <c r="P44" s="17"/>
      <c r="Q44" s="10"/>
    </row>
    <row r="45" spans="5:17" ht="12.75">
      <c r="E45" s="6"/>
      <c r="F45" s="12"/>
      <c r="G45" s="12"/>
      <c r="H45" s="8"/>
      <c r="I45" s="13"/>
      <c r="J45" s="12"/>
      <c r="K45" s="7"/>
      <c r="L45" s="11"/>
      <c r="M45" s="9"/>
      <c r="N45" s="9"/>
      <c r="O45" s="18"/>
      <c r="P45" s="17"/>
      <c r="Q45" s="10"/>
    </row>
    <row r="46" spans="5:17" ht="12.75">
      <c r="E46" s="6"/>
      <c r="F46" s="12"/>
      <c r="G46" s="12"/>
      <c r="H46" s="8"/>
      <c r="I46" s="13"/>
      <c r="J46" s="12"/>
      <c r="K46" s="7"/>
      <c r="L46" s="11"/>
      <c r="M46" s="9"/>
      <c r="N46" s="9"/>
      <c r="O46" s="18"/>
      <c r="P46" s="17"/>
      <c r="Q46" s="10"/>
    </row>
    <row r="47" spans="5:17" ht="12.75">
      <c r="E47" s="6"/>
      <c r="F47" s="12"/>
      <c r="G47" s="12"/>
      <c r="H47" s="8"/>
      <c r="I47" s="13"/>
      <c r="J47" s="12"/>
      <c r="K47" s="7"/>
      <c r="L47" s="11"/>
      <c r="M47" s="9"/>
      <c r="N47" s="9"/>
      <c r="O47" s="18"/>
      <c r="P47" s="17"/>
      <c r="Q47" s="10"/>
    </row>
    <row r="48" spans="5:17" ht="12.75">
      <c r="E48" s="6"/>
      <c r="F48" s="12"/>
      <c r="G48" s="12"/>
      <c r="H48" s="8"/>
      <c r="I48" s="13"/>
      <c r="J48" s="12"/>
      <c r="K48" s="7"/>
      <c r="L48" s="11"/>
      <c r="M48" s="9"/>
      <c r="N48" s="9"/>
      <c r="O48" s="18"/>
      <c r="P48" s="17"/>
      <c r="Q48" s="10"/>
    </row>
    <row r="49" spans="5:17" ht="12.75">
      <c r="E49" s="6"/>
      <c r="F49" s="12"/>
      <c r="G49" s="12"/>
      <c r="H49" s="8"/>
      <c r="I49" s="13"/>
      <c r="J49" s="12"/>
      <c r="K49" s="7"/>
      <c r="L49" s="11"/>
      <c r="M49" s="9"/>
      <c r="N49" s="9"/>
      <c r="O49" s="18"/>
      <c r="P49" s="17"/>
      <c r="Q49" s="10"/>
    </row>
    <row r="50" spans="5:16" ht="12.75">
      <c r="E50" s="6"/>
      <c r="F50" s="12"/>
      <c r="G50" s="12"/>
      <c r="H50" s="8"/>
      <c r="I50" s="13"/>
      <c r="J50" s="12"/>
      <c r="K50" s="7"/>
      <c r="L50" s="11"/>
      <c r="M50" s="9"/>
      <c r="N50" s="9"/>
      <c r="O50" s="18"/>
      <c r="P50" s="17"/>
    </row>
  </sheetData>
  <mergeCells count="4">
    <mergeCell ref="B1:Q1"/>
    <mergeCell ref="M16:P16"/>
    <mergeCell ref="D16:L16"/>
    <mergeCell ref="N5:O5"/>
  </mergeCell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4"/>
  <dimension ref="B3:C8"/>
  <sheetViews>
    <sheetView showGridLines="0" workbookViewId="0" topLeftCell="A1">
      <selection activeCell="B3" sqref="B3"/>
    </sheetView>
  </sheetViews>
  <sheetFormatPr defaultColWidth="9.140625" defaultRowHeight="12.75"/>
  <cols>
    <col min="2" max="2" width="23.8515625" style="0" bestFit="1" customWidth="1"/>
    <col min="3" max="3" width="87.7109375" style="0" customWidth="1"/>
  </cols>
  <sheetData>
    <row r="3" spans="2:3" ht="26.25" customHeight="1">
      <c r="B3" s="134" t="s">
        <v>45</v>
      </c>
      <c r="C3" s="133" t="s">
        <v>46</v>
      </c>
    </row>
    <row r="4" spans="2:3" ht="45.75" customHeight="1">
      <c r="B4" s="132" t="s">
        <v>34</v>
      </c>
      <c r="C4" s="131" t="s">
        <v>47</v>
      </c>
    </row>
    <row r="5" spans="2:3" ht="51">
      <c r="B5" s="130" t="s">
        <v>32</v>
      </c>
      <c r="C5" s="129" t="s">
        <v>48</v>
      </c>
    </row>
    <row r="6" spans="2:3" ht="54" customHeight="1">
      <c r="B6" s="132" t="s">
        <v>33</v>
      </c>
      <c r="C6" s="131" t="s">
        <v>66</v>
      </c>
    </row>
    <row r="7" ht="12.75">
      <c r="C7" s="23"/>
    </row>
    <row r="8" ht="12.75">
      <c r="C8" s="23"/>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2:H14"/>
  <sheetViews>
    <sheetView workbookViewId="0" topLeftCell="A1">
      <selection activeCell="B2" sqref="B2"/>
    </sheetView>
  </sheetViews>
  <sheetFormatPr defaultColWidth="9.140625" defaultRowHeight="12.75"/>
  <cols>
    <col min="1" max="1" width="8.421875" style="0" customWidth="1"/>
    <col min="2" max="2" width="11.57421875" style="0" bestFit="1" customWidth="1"/>
    <col min="3" max="3" width="9.28125" style="0" customWidth="1"/>
    <col min="4" max="4" width="8.7109375" style="0" customWidth="1"/>
    <col min="5" max="5" width="7.140625" style="0" bestFit="1" customWidth="1"/>
    <col min="6" max="6" width="10.57421875" style="0" bestFit="1" customWidth="1"/>
    <col min="7" max="7" width="15.00390625" style="0" bestFit="1" customWidth="1"/>
  </cols>
  <sheetData>
    <row r="2" spans="3:7" ht="12.75">
      <c r="C2" s="166"/>
      <c r="D2" s="166"/>
      <c r="E2" s="166" t="s">
        <v>12</v>
      </c>
      <c r="F2" s="166"/>
      <c r="G2" s="166"/>
    </row>
    <row r="3" spans="1:8" ht="12.75">
      <c r="A3" s="2" t="s">
        <v>15</v>
      </c>
      <c r="B3" s="2" t="s">
        <v>5</v>
      </c>
      <c r="C3" s="2" t="s">
        <v>2</v>
      </c>
      <c r="D3" s="2" t="s">
        <v>1</v>
      </c>
      <c r="E3" s="2" t="s">
        <v>11</v>
      </c>
      <c r="F3" s="2" t="s">
        <v>13</v>
      </c>
      <c r="G3" s="2" t="s">
        <v>14</v>
      </c>
      <c r="H3" s="2"/>
    </row>
    <row r="4" spans="1:8" ht="12.75">
      <c r="A4">
        <v>1</v>
      </c>
      <c r="B4" t="s">
        <v>10</v>
      </c>
      <c r="C4" s="1">
        <v>0.1029</v>
      </c>
      <c r="D4" s="1">
        <v>0.145</v>
      </c>
      <c r="E4" s="1">
        <v>0</v>
      </c>
      <c r="F4" s="1">
        <v>1</v>
      </c>
      <c r="G4" s="1">
        <v>0</v>
      </c>
      <c r="H4" s="1"/>
    </row>
    <row r="5" spans="1:8" ht="12.75">
      <c r="A5">
        <v>2</v>
      </c>
      <c r="B5" t="s">
        <v>58</v>
      </c>
      <c r="C5" s="1">
        <v>0.1382</v>
      </c>
      <c r="D5" s="1">
        <v>0.1536</v>
      </c>
      <c r="E5" s="1">
        <v>0</v>
      </c>
      <c r="F5" s="1">
        <v>0.69</v>
      </c>
      <c r="G5" s="1">
        <v>0.31</v>
      </c>
      <c r="H5" s="1"/>
    </row>
    <row r="6" spans="1:8" ht="12.75">
      <c r="A6">
        <v>3</v>
      </c>
      <c r="B6" t="s">
        <v>63</v>
      </c>
      <c r="C6" s="1">
        <v>0.128</v>
      </c>
      <c r="D6" s="1">
        <v>0.1348</v>
      </c>
      <c r="E6" s="1">
        <v>0.05</v>
      </c>
      <c r="F6" s="1">
        <v>0.665</v>
      </c>
      <c r="G6" s="1">
        <v>0.285</v>
      </c>
      <c r="H6" s="1"/>
    </row>
    <row r="7" spans="1:8" ht="12.75">
      <c r="A7">
        <v>4</v>
      </c>
      <c r="B7" t="s">
        <v>56</v>
      </c>
      <c r="C7" s="1">
        <v>0.1151</v>
      </c>
      <c r="D7" s="1">
        <v>0.1077</v>
      </c>
      <c r="E7" s="1">
        <v>0.25</v>
      </c>
      <c r="F7" s="1">
        <v>0.525</v>
      </c>
      <c r="G7" s="1">
        <v>0.225</v>
      </c>
      <c r="H7" s="1"/>
    </row>
    <row r="8" spans="1:8" ht="12.75">
      <c r="A8">
        <v>5</v>
      </c>
      <c r="B8" t="s">
        <v>62</v>
      </c>
      <c r="C8" s="1">
        <v>0.1081</v>
      </c>
      <c r="D8" s="1">
        <v>0.0942</v>
      </c>
      <c r="E8" s="1">
        <v>0.35</v>
      </c>
      <c r="F8" s="1">
        <v>0.455</v>
      </c>
      <c r="G8" s="1">
        <v>0.195</v>
      </c>
      <c r="H8" s="1"/>
    </row>
    <row r="9" spans="1:8" ht="12.75">
      <c r="A9">
        <v>6</v>
      </c>
      <c r="B9" t="s">
        <v>61</v>
      </c>
      <c r="C9" s="1">
        <v>0.097</v>
      </c>
      <c r="D9" s="1">
        <v>0.0742</v>
      </c>
      <c r="E9" s="1">
        <v>0.5</v>
      </c>
      <c r="F9" s="1">
        <v>0.35</v>
      </c>
      <c r="G9" s="1">
        <v>0.15</v>
      </c>
      <c r="H9" s="1"/>
    </row>
    <row r="10" spans="1:8" ht="12.75">
      <c r="A10">
        <v>7</v>
      </c>
      <c r="B10" t="s">
        <v>60</v>
      </c>
      <c r="C10" s="1">
        <v>0.0892</v>
      </c>
      <c r="D10" s="1">
        <v>0.0611</v>
      </c>
      <c r="E10" s="1">
        <v>0.6</v>
      </c>
      <c r="F10" s="1">
        <v>0.28</v>
      </c>
      <c r="G10" s="1">
        <v>0.12</v>
      </c>
      <c r="H10" s="1"/>
    </row>
    <row r="11" spans="1:8" ht="12.75">
      <c r="A11">
        <v>8</v>
      </c>
      <c r="B11" t="s">
        <v>59</v>
      </c>
      <c r="C11" s="1">
        <v>0.0725</v>
      </c>
      <c r="D11" s="1">
        <v>0.0373</v>
      </c>
      <c r="E11" s="1">
        <v>0.8</v>
      </c>
      <c r="F11" s="1">
        <v>0.14</v>
      </c>
      <c r="G11" s="1">
        <v>0.06</v>
      </c>
      <c r="H11" s="1"/>
    </row>
    <row r="12" spans="1:8" ht="12.75">
      <c r="A12">
        <v>9</v>
      </c>
      <c r="B12" t="s">
        <v>57</v>
      </c>
      <c r="C12" s="1">
        <v>0.0681</v>
      </c>
      <c r="D12" s="1">
        <v>0.0301</v>
      </c>
      <c r="E12" s="1">
        <v>0.85</v>
      </c>
      <c r="F12" s="1">
        <v>0.105</v>
      </c>
      <c r="G12" s="1">
        <v>0.045</v>
      </c>
      <c r="H12" s="1"/>
    </row>
    <row r="13" spans="1:8" ht="12.75">
      <c r="A13">
        <v>10</v>
      </c>
      <c r="B13" t="s">
        <v>16</v>
      </c>
      <c r="C13" s="1">
        <v>0.115</v>
      </c>
      <c r="D13" s="1">
        <v>0.108</v>
      </c>
      <c r="E13" s="1">
        <v>0</v>
      </c>
      <c r="F13" s="1">
        <v>0</v>
      </c>
      <c r="G13" s="1">
        <v>0</v>
      </c>
      <c r="H13" s="1"/>
    </row>
    <row r="14" spans="5:7" ht="12.75">
      <c r="E14" s="1"/>
      <c r="F14" s="1"/>
      <c r="G14" s="1"/>
    </row>
  </sheetData>
  <mergeCells count="2">
    <mergeCell ref="C2:D2"/>
    <mergeCell ref="E2:G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1"/>
  <dimension ref="A1:J8"/>
  <sheetViews>
    <sheetView workbookViewId="0" topLeftCell="A1">
      <selection activeCell="A1" sqref="A1"/>
    </sheetView>
  </sheetViews>
  <sheetFormatPr defaultColWidth="9.140625" defaultRowHeight="12.75"/>
  <cols>
    <col min="1" max="1" width="9.140625" style="14" customWidth="1"/>
    <col min="2" max="2" width="12.421875" style="9" customWidth="1"/>
    <col min="3" max="3" width="13.7109375" style="9" customWidth="1"/>
    <col min="8" max="8" width="11.140625" style="0" bestFit="1" customWidth="1"/>
    <col min="10" max="10" width="9.140625" style="0" hidden="1" customWidth="1"/>
  </cols>
  <sheetData>
    <row r="1" spans="1:10" ht="15">
      <c r="A1" s="21" t="s">
        <v>31</v>
      </c>
      <c r="J1" t="s">
        <v>30</v>
      </c>
    </row>
    <row r="2" spans="1:10" ht="19.5" customHeight="1">
      <c r="A2" s="24" t="s">
        <v>79</v>
      </c>
      <c r="J2" t="s">
        <v>29</v>
      </c>
    </row>
    <row r="3" spans="1:6" s="16" customFormat="1" ht="25.5">
      <c r="A3" s="15" t="s">
        <v>38</v>
      </c>
      <c r="B3" s="28" t="s">
        <v>39</v>
      </c>
      <c r="C3" s="28" t="s">
        <v>40</v>
      </c>
      <c r="E3" s="19" t="s">
        <v>28</v>
      </c>
      <c r="F3" s="20" t="s">
        <v>30</v>
      </c>
    </row>
    <row r="5" spans="7:8" ht="12.75">
      <c r="G5" s="3"/>
      <c r="H5" s="26"/>
    </row>
    <row r="6" spans="7:8" ht="12.75">
      <c r="G6" s="3"/>
      <c r="H6" s="26"/>
    </row>
    <row r="7" spans="7:8" ht="12.75">
      <c r="G7" s="3"/>
      <c r="H7" s="27"/>
    </row>
    <row r="8" spans="7:8" ht="12.75">
      <c r="G8" s="3"/>
      <c r="H8" s="27"/>
    </row>
  </sheetData>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M35"/>
  <sheetViews>
    <sheetView showGridLines="0" tabSelected="1" workbookViewId="0" topLeftCell="A1">
      <selection activeCell="B10" sqref="B10"/>
    </sheetView>
  </sheetViews>
  <sheetFormatPr defaultColWidth="9.140625" defaultRowHeight="12.75"/>
  <cols>
    <col min="5" max="5" width="10.57421875" style="0" customWidth="1"/>
    <col min="6" max="6" width="10.140625" style="0" bestFit="1" customWidth="1"/>
    <col min="7" max="7" width="4.7109375" style="0" customWidth="1"/>
  </cols>
  <sheetData>
    <row r="1" spans="1:13" ht="20.25">
      <c r="A1" s="168" t="s">
        <v>73</v>
      </c>
      <c r="B1" s="168"/>
      <c r="C1" s="168"/>
      <c r="D1" s="168"/>
      <c r="E1" s="168"/>
      <c r="F1" s="168"/>
      <c r="G1" s="168"/>
      <c r="H1" s="168"/>
      <c r="I1" s="168"/>
      <c r="J1" s="168"/>
      <c r="K1" s="168"/>
      <c r="L1" s="168"/>
      <c r="M1" s="168"/>
    </row>
    <row r="2" spans="1:13" ht="20.25">
      <c r="A2" s="142"/>
      <c r="B2" s="142"/>
      <c r="C2" s="142"/>
      <c r="D2" s="142"/>
      <c r="E2" s="142"/>
      <c r="F2" s="142"/>
      <c r="G2" s="142"/>
      <c r="H2" s="142"/>
      <c r="I2" s="142"/>
      <c r="J2" s="142"/>
      <c r="K2" s="142"/>
      <c r="L2" s="142"/>
      <c r="M2" s="142"/>
    </row>
    <row r="3" spans="1:13" ht="14.25">
      <c r="A3" s="143" t="s">
        <v>67</v>
      </c>
      <c r="B3" s="144"/>
      <c r="C3" s="145"/>
      <c r="D3" s="146"/>
      <c r="E3" s="144"/>
      <c r="F3" s="144"/>
      <c r="G3" s="144"/>
      <c r="H3" s="144"/>
      <c r="I3" s="144"/>
      <c r="J3" s="144"/>
      <c r="K3" s="144"/>
      <c r="L3" s="144"/>
      <c r="M3" s="144"/>
    </row>
    <row r="4" spans="1:13" ht="14.25">
      <c r="A4" s="143"/>
      <c r="B4" s="144"/>
      <c r="C4" s="145"/>
      <c r="D4" s="146"/>
      <c r="E4" s="144"/>
      <c r="F4" s="144"/>
      <c r="G4" s="144"/>
      <c r="H4" s="144"/>
      <c r="I4" s="144"/>
      <c r="J4" s="144"/>
      <c r="K4" s="144"/>
      <c r="L4" s="144"/>
      <c r="M4" s="144"/>
    </row>
    <row r="5" spans="1:13" s="147" customFormat="1" ht="15">
      <c r="A5" s="148" t="s">
        <v>68</v>
      </c>
      <c r="B5" s="149"/>
      <c r="C5" s="149"/>
      <c r="D5" s="150"/>
      <c r="E5" s="149"/>
      <c r="F5" s="149"/>
      <c r="G5" s="149"/>
      <c r="H5" s="149"/>
      <c r="I5" s="149"/>
      <c r="J5" s="149"/>
      <c r="K5" s="149"/>
      <c r="L5" s="149"/>
      <c r="M5" s="149"/>
    </row>
    <row r="6" spans="1:13" s="147" customFormat="1" ht="15">
      <c r="A6" s="148" t="s">
        <v>69</v>
      </c>
      <c r="B6" s="149"/>
      <c r="C6" s="149"/>
      <c r="D6" s="150"/>
      <c r="E6" s="149"/>
      <c r="F6" s="149"/>
      <c r="G6" s="149"/>
      <c r="H6" s="149"/>
      <c r="I6" s="149"/>
      <c r="J6" s="149"/>
      <c r="K6" s="149"/>
      <c r="L6" s="149"/>
      <c r="M6" s="149"/>
    </row>
    <row r="7" spans="1:13" s="147" customFormat="1" ht="15">
      <c r="A7" s="148" t="s">
        <v>70</v>
      </c>
      <c r="B7" s="149"/>
      <c r="C7" s="149"/>
      <c r="D7" s="150"/>
      <c r="E7" s="149"/>
      <c r="F7" s="149"/>
      <c r="G7" s="149"/>
      <c r="H7" s="149"/>
      <c r="I7" s="149"/>
      <c r="J7" s="149"/>
      <c r="K7" s="149"/>
      <c r="L7" s="149"/>
      <c r="M7" s="149"/>
    </row>
    <row r="8" spans="1:13" s="147" customFormat="1" ht="15">
      <c r="A8" s="148"/>
      <c r="B8" s="149"/>
      <c r="C8" s="149"/>
      <c r="D8" s="150"/>
      <c r="E8" s="149"/>
      <c r="F8" s="149"/>
      <c r="G8" s="149"/>
      <c r="H8" s="149"/>
      <c r="I8" s="149"/>
      <c r="J8" s="149"/>
      <c r="K8" s="149"/>
      <c r="L8" s="149"/>
      <c r="M8" s="149"/>
    </row>
    <row r="9" spans="1:13" ht="15">
      <c r="A9" s="148" t="s">
        <v>75</v>
      </c>
      <c r="B9" s="149"/>
      <c r="C9" s="149"/>
      <c r="D9" s="150"/>
      <c r="E9" s="149"/>
      <c r="F9" s="149"/>
      <c r="G9" s="149"/>
      <c r="H9" s="151"/>
      <c r="I9" s="151"/>
      <c r="J9" s="151"/>
      <c r="K9" s="151"/>
      <c r="L9" s="151"/>
      <c r="M9" s="151"/>
    </row>
    <row r="10" spans="1:13" ht="15">
      <c r="A10" s="149"/>
      <c r="B10" s="171" t="s">
        <v>86</v>
      </c>
      <c r="C10" s="149"/>
      <c r="D10" s="150"/>
      <c r="E10" s="149"/>
      <c r="F10" s="149"/>
      <c r="G10" s="149"/>
      <c r="H10" s="151"/>
      <c r="I10" s="151"/>
      <c r="J10" s="151"/>
      <c r="K10" s="151"/>
      <c r="L10" s="151"/>
      <c r="M10" s="151"/>
    </row>
    <row r="11" spans="1:13" ht="14.25">
      <c r="A11" s="152"/>
      <c r="B11" s="153"/>
      <c r="C11" s="151"/>
      <c r="D11" s="154"/>
      <c r="E11" s="151"/>
      <c r="F11" s="151"/>
      <c r="G11" s="151"/>
      <c r="H11" s="151"/>
      <c r="I11" s="151"/>
      <c r="J11" s="151"/>
      <c r="K11" s="151"/>
      <c r="L11" s="151"/>
      <c r="M11" s="151"/>
    </row>
    <row r="12" spans="1:13" ht="15">
      <c r="A12" s="148" t="s">
        <v>71</v>
      </c>
      <c r="B12" s="151"/>
      <c r="C12" s="151"/>
      <c r="D12" s="154"/>
      <c r="E12" s="151"/>
      <c r="F12" s="151"/>
      <c r="G12" s="151"/>
      <c r="H12" s="151"/>
      <c r="I12" s="151"/>
      <c r="J12" s="151"/>
      <c r="K12" s="151"/>
      <c r="L12" s="151"/>
      <c r="M12" s="151"/>
    </row>
    <row r="13" spans="1:13" ht="15">
      <c r="A13" s="148"/>
      <c r="B13" s="151"/>
      <c r="C13" s="151"/>
      <c r="D13" s="154"/>
      <c r="E13" s="151"/>
      <c r="F13" s="151"/>
      <c r="G13" s="151"/>
      <c r="H13" s="151"/>
      <c r="I13" s="151"/>
      <c r="J13" s="151"/>
      <c r="K13" s="151"/>
      <c r="L13" s="151"/>
      <c r="M13" s="151"/>
    </row>
    <row r="14" spans="1:13" ht="13.5" customHeight="1">
      <c r="A14" s="152"/>
      <c r="B14" s="21" t="s">
        <v>80</v>
      </c>
      <c r="C14" s="157"/>
      <c r="D14" s="158"/>
      <c r="E14" s="157" t="s">
        <v>81</v>
      </c>
      <c r="F14" s="157" t="s">
        <v>83</v>
      </c>
      <c r="H14" s="157" t="s">
        <v>82</v>
      </c>
      <c r="I14" s="151"/>
      <c r="J14" s="151"/>
      <c r="K14" s="151"/>
      <c r="L14" s="151"/>
      <c r="M14" s="151"/>
    </row>
    <row r="15" spans="1:13" ht="13.5" customHeight="1">
      <c r="A15" s="152"/>
      <c r="B15" s="153"/>
      <c r="C15" s="151"/>
      <c r="D15" s="154"/>
      <c r="E15" s="155" t="s">
        <v>84</v>
      </c>
      <c r="F15" s="156">
        <v>38959</v>
      </c>
      <c r="H15" s="151" t="s">
        <v>85</v>
      </c>
      <c r="I15" s="151"/>
      <c r="J15" s="151"/>
      <c r="K15" s="151"/>
      <c r="L15" s="151"/>
      <c r="M15" s="151"/>
    </row>
    <row r="16" spans="1:13" ht="13.5" customHeight="1">
      <c r="A16" s="152"/>
      <c r="B16" s="153"/>
      <c r="C16" s="151"/>
      <c r="D16" s="154"/>
      <c r="E16" s="151"/>
      <c r="F16" s="151"/>
      <c r="G16" s="151"/>
      <c r="H16" s="151"/>
      <c r="I16" s="151"/>
      <c r="J16" s="151"/>
      <c r="K16" s="151"/>
      <c r="L16" s="151"/>
      <c r="M16" s="151"/>
    </row>
    <row r="17" spans="1:13" ht="13.5" customHeight="1">
      <c r="A17" s="152"/>
      <c r="B17" s="153"/>
      <c r="C17" s="151"/>
      <c r="D17" s="154"/>
      <c r="E17" s="151"/>
      <c r="F17" s="151"/>
      <c r="G17" s="151"/>
      <c r="H17" s="151"/>
      <c r="I17" s="151"/>
      <c r="J17" s="151"/>
      <c r="K17" s="151"/>
      <c r="L17" s="151"/>
      <c r="M17" s="151"/>
    </row>
    <row r="18" spans="1:13" ht="53.25" customHeight="1">
      <c r="A18" s="169" t="s">
        <v>74</v>
      </c>
      <c r="B18" s="169"/>
      <c r="C18" s="169"/>
      <c r="D18" s="169"/>
      <c r="E18" s="169"/>
      <c r="F18" s="169"/>
      <c r="G18" s="169"/>
      <c r="H18" s="169"/>
      <c r="I18" s="169"/>
      <c r="J18" s="169"/>
      <c r="K18" s="169"/>
      <c r="L18" s="169"/>
      <c r="M18" s="169"/>
    </row>
    <row r="19" spans="1:13" ht="72.75" customHeight="1">
      <c r="A19" s="170" t="s">
        <v>78</v>
      </c>
      <c r="B19" s="170"/>
      <c r="C19" s="170"/>
      <c r="D19" s="170"/>
      <c r="E19" s="170"/>
      <c r="F19" s="170"/>
      <c r="G19" s="170"/>
      <c r="H19" s="170"/>
      <c r="I19" s="170"/>
      <c r="J19" s="170"/>
      <c r="K19" s="170"/>
      <c r="L19" s="170"/>
      <c r="M19" s="170"/>
    </row>
    <row r="20" spans="1:13" ht="48.75" customHeight="1">
      <c r="A20" s="167" t="s">
        <v>72</v>
      </c>
      <c r="B20" s="167"/>
      <c r="C20" s="167"/>
      <c r="D20" s="167"/>
      <c r="E20" s="167"/>
      <c r="F20" s="167"/>
      <c r="G20" s="167"/>
      <c r="H20" s="167"/>
      <c r="I20" s="167"/>
      <c r="J20" s="167"/>
      <c r="K20" s="167"/>
      <c r="L20" s="167"/>
      <c r="M20" s="167"/>
    </row>
    <row r="23" ht="12.75">
      <c r="A23" s="141" t="s">
        <v>65</v>
      </c>
    </row>
    <row r="24" ht="12.75">
      <c r="B24" t="s">
        <v>76</v>
      </c>
    </row>
    <row r="25" ht="12.75">
      <c r="C25" s="25" t="s">
        <v>35</v>
      </c>
    </row>
    <row r="26" ht="12.75">
      <c r="B26" t="s">
        <v>77</v>
      </c>
    </row>
    <row r="27" ht="12.75">
      <c r="C27" s="25" t="s">
        <v>36</v>
      </c>
    </row>
    <row r="29" ht="12.75">
      <c r="B29" t="s">
        <v>51</v>
      </c>
    </row>
    <row r="30" spans="2:3" ht="12.75">
      <c r="B30" t="s">
        <v>49</v>
      </c>
      <c r="C30" s="25" t="s">
        <v>50</v>
      </c>
    </row>
    <row r="32" ht="12.75">
      <c r="B32" t="s">
        <v>52</v>
      </c>
    </row>
    <row r="33" ht="12.75">
      <c r="B33" t="s">
        <v>53</v>
      </c>
    </row>
    <row r="34" ht="12.75">
      <c r="B34" t="s">
        <v>54</v>
      </c>
    </row>
    <row r="35" ht="12.75">
      <c r="B35" t="s">
        <v>55</v>
      </c>
    </row>
  </sheetData>
  <mergeCells count="4">
    <mergeCell ref="A20:M20"/>
    <mergeCell ref="A1:M1"/>
    <mergeCell ref="A18:M18"/>
    <mergeCell ref="A19:M19"/>
  </mergeCells>
  <hyperlinks>
    <hyperlink ref="C27" r:id="rId1" display="http://www.wilmott.com/messageview.cfm?catid=10&amp;threadid=38771"/>
    <hyperlink ref="C30" r:id="rId2" display="http://www.fpanet.org/journal/articles/2006_Issues/jfp0306-art6.cfm"/>
    <hyperlink ref="C25" r:id="rId3" display="http://www.exceluser.com/explore/statsnormal.htm"/>
    <hyperlink ref="A3" r:id="rId4" display="mailto:Richmond@ureach.com"/>
    <hyperlink ref="B10" r:id="rId5" display=" http://www.FlexibleRetirementPlanner.com"/>
  </hyperlinks>
  <printOptions/>
  <pageMargins left="0.75" right="0.75" top="1" bottom="1" header="0.5" footer="0.5"/>
  <pageSetup horizontalDpi="600" verticalDpi="600" orientation="portrait" r:id="rId8"/>
  <ignoredErrors>
    <ignoredError sqref="E15" numberStoredAsText="1"/>
  </ignoredErrors>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Richmond</dc:creator>
  <cp:keywords/>
  <dc:description/>
  <cp:lastModifiedBy>Jim Richmond</cp:lastModifiedBy>
  <dcterms:created xsi:type="dcterms:W3CDTF">2006-07-03T16:00:14Z</dcterms:created>
  <dcterms:modified xsi:type="dcterms:W3CDTF">2006-09-13T01:05:23Z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