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15480" windowHeight="2400" activeTab="0"/>
  </bookViews>
  <sheets>
    <sheet name="Calendar" sheetId="1" r:id="rId1"/>
  </sheets>
  <definedNames>
    <definedName name="_xlnm.Print_Area" localSheetId="0">'Calendar'!$D$2:$L$30</definedName>
  </definedNames>
  <calcPr fullCalcOnLoad="1"/>
</workbook>
</file>

<file path=xl/sharedStrings.xml><?xml version="1.0" encoding="utf-8"?>
<sst xmlns="http://schemas.openxmlformats.org/spreadsheetml/2006/main" count="75" uniqueCount="75">
  <si>
    <t>Sunday</t>
  </si>
  <si>
    <t>Monday</t>
  </si>
  <si>
    <t>Tuesday</t>
  </si>
  <si>
    <t>Wednesday</t>
  </si>
  <si>
    <t>Thursday</t>
  </si>
  <si>
    <t>Friday</t>
  </si>
  <si>
    <t>Saturday</t>
  </si>
  <si>
    <t>March</t>
  </si>
  <si>
    <t>YEAR</t>
  </si>
  <si>
    <t>NO</t>
  </si>
  <si>
    <t>DATE</t>
  </si>
  <si>
    <t>EVENT</t>
  </si>
  <si>
    <t>MONTH</t>
  </si>
  <si>
    <t>VISIT WWW.EXCELTEMPLATE.NET FOR MORE TEMPLATES</t>
  </si>
  <si>
    <t>Roma vs Milan</t>
  </si>
  <si>
    <t>Milan vs Fiorentina</t>
  </si>
  <si>
    <t>Bologna vs Milan</t>
  </si>
  <si>
    <t>Milan vs Genoa</t>
  </si>
  <si>
    <t>Lazio vs Milan</t>
  </si>
  <si>
    <t>Milan vs Reggina</t>
  </si>
  <si>
    <t>Inter vs Milan</t>
  </si>
  <si>
    <t>Milan vs Cagliari</t>
  </si>
  <si>
    <t>Sampdoria vs Milan</t>
  </si>
  <si>
    <t>Milan vs Atalanta</t>
  </si>
  <si>
    <t>Siena vs Milan</t>
  </si>
  <si>
    <t>Napoli vs Milan</t>
  </si>
  <si>
    <t>Milan vs Lecce</t>
  </si>
  <si>
    <t>Chievo vs Milan</t>
  </si>
  <si>
    <t>Milan vs Torino</t>
  </si>
  <si>
    <t>Milan vs Palermo</t>
  </si>
  <si>
    <t>Catania vs Milan</t>
  </si>
  <si>
    <t>Milan vs Juventus</t>
  </si>
  <si>
    <t>Udinese vs Milan</t>
  </si>
  <si>
    <t>Milan vs Roma</t>
  </si>
  <si>
    <t>Fiorentina vs Milan</t>
  </si>
  <si>
    <t>MU vs Chelsea</t>
  </si>
  <si>
    <t>Bolton vs MU</t>
  </si>
  <si>
    <t>West Brom vs MU</t>
  </si>
  <si>
    <t>MU vs Everton</t>
  </si>
  <si>
    <t>West Ham vs MU</t>
  </si>
  <si>
    <t>MU vs Blackburn Rovers</t>
  </si>
  <si>
    <t>MU vs Portsmouth</t>
  </si>
  <si>
    <t>Newcastle vs MU</t>
  </si>
  <si>
    <t>MU vs Liverpool</t>
  </si>
  <si>
    <t>Fulham vs MU</t>
  </si>
  <si>
    <t>MU vs Aston Villa</t>
  </si>
  <si>
    <t>Sunderland vs MU</t>
  </si>
  <si>
    <t>Wigan vs MU</t>
  </si>
  <si>
    <t>MU vs Tottenham Hotspur</t>
  </si>
  <si>
    <t>Middlesbrough vs MU</t>
  </si>
  <si>
    <t>MU vs Manchester City</t>
  </si>
  <si>
    <t>MU vs Arsenal</t>
  </si>
  <si>
    <t>Hull City vs MU</t>
  </si>
  <si>
    <t>Barcelona vs Mallorca</t>
  </si>
  <si>
    <t>Osasuna vs Barcelona</t>
  </si>
  <si>
    <t>Barcelona vs Numancia</t>
  </si>
  <si>
    <t>Barcelona vs Sporting</t>
  </si>
  <si>
    <t>Real Betis vs Barcelona</t>
  </si>
  <si>
    <t>Barcelona vs Espanyol</t>
  </si>
  <si>
    <t>Atletico Madrid vs Barcelona</t>
  </si>
  <si>
    <t>Barcelona vs Athletic Bilbao</t>
  </si>
  <si>
    <t>Almeria vs Barcelona</t>
  </si>
  <si>
    <t>Barcelona vs Málaga</t>
  </si>
  <si>
    <t>Valladolid vs Barcelona</t>
  </si>
  <si>
    <t>Getafe vs Barcelona</t>
  </si>
  <si>
    <t>Barcelona vs Sevilla</t>
  </si>
  <si>
    <t>Valencia vs Barcelona</t>
  </si>
  <si>
    <t>Real Madrid vs Barcelona</t>
  </si>
  <si>
    <t>Barcelona vs Villarreal</t>
  </si>
  <si>
    <t>Mallorca vs Barcelona</t>
  </si>
  <si>
    <t>Barcelona vs Osasuna</t>
  </si>
  <si>
    <t>Barcelona vs La Coruna</t>
  </si>
  <si>
    <t>La Coruna vs Barcelona</t>
  </si>
  <si>
    <t>Santander vs Barcelona</t>
  </si>
  <si>
    <t>Barcelona vs Huelva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</si>
</sst>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d;d;;"/>
    <numFmt numFmtId="170" formatCode="[$-409]dddd\,\ mmmm\ dd\,\ yyyy"/>
    <numFmt numFmtId="171" formatCode="[$-409]mmmm\-yy;@"/>
    <numFmt numFmtId="172" formatCode="m/d;@"/>
    <numFmt numFmtId="173" formatCode="[$-409]d\-mm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b/>
      <sz val="18"/>
      <color indexed="9"/>
      <name val="Verdana"/>
      <family val="2"/>
    </font>
    <font>
      <b/>
      <sz val="11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left" inden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5" xfId="0" applyFont="1" applyFill="1" applyBorder="1" applyAlignment="1" applyProtection="1">
      <alignment/>
      <protection locked="0"/>
    </xf>
    <xf numFmtId="173" fontId="3" fillId="2" borderId="5" xfId="0" applyNumberFormat="1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wrapText="1"/>
      <protection locked="0"/>
    </xf>
    <xf numFmtId="16" fontId="3" fillId="2" borderId="5" xfId="0" applyNumberFormat="1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16" fontId="3" fillId="2" borderId="6" xfId="0" applyNumberFormat="1" applyFont="1" applyFill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 horizontal="left" indent="1"/>
      <protection locked="0"/>
    </xf>
    <xf numFmtId="0" fontId="3" fillId="0" borderId="7" xfId="0" applyFont="1" applyFill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right"/>
      <protection hidden="1"/>
    </xf>
    <xf numFmtId="0" fontId="4" fillId="0" borderId="7" xfId="0" applyFont="1" applyFill="1" applyBorder="1" applyAlignment="1" applyProtection="1">
      <alignment horizontal="right"/>
      <protection hidden="1"/>
    </xf>
    <xf numFmtId="0" fontId="7" fillId="3" borderId="0" xfId="19" applyFont="1" applyFill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color rgb="FFFFFFFF"/>
      </font>
      <border/>
    </dxf>
    <dxf>
      <font>
        <b/>
        <i val="0"/>
        <color rgb="FFFFFFFF"/>
      </font>
      <fill>
        <patternFill patternType="solid">
          <fgColor rgb="FFCCFFFF"/>
          <bgColor rgb="FF0000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7"/>
  <sheetViews>
    <sheetView showGridLines="0"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4.8515625" style="1" bestFit="1" customWidth="1"/>
    <col min="2" max="2" width="10.421875" style="1" customWidth="1"/>
    <col min="3" max="3" width="33.140625" style="2" bestFit="1" customWidth="1"/>
    <col min="4" max="4" width="2.140625" style="1" customWidth="1"/>
    <col min="5" max="11" width="28.7109375" style="1" customWidth="1"/>
    <col min="12" max="16384" width="9.140625" style="1" customWidth="1"/>
  </cols>
  <sheetData>
    <row r="2" spans="5:11" ht="16.5" customHeight="1">
      <c r="E2" s="27" t="str">
        <f>CONCATENATE(UPPER(C3)," ",C5)</f>
        <v>MARCH 2009</v>
      </c>
      <c r="F2" s="27"/>
      <c r="G2" s="27"/>
      <c r="H2" s="27"/>
      <c r="I2" s="27"/>
      <c r="J2" s="27"/>
      <c r="K2" s="27"/>
    </row>
    <row r="3" spans="1:11" ht="16.5" customHeight="1">
      <c r="A3" s="3"/>
      <c r="B3" s="4" t="s">
        <v>12</v>
      </c>
      <c r="C3" s="5" t="s">
        <v>7</v>
      </c>
      <c r="E3" s="28"/>
      <c r="F3" s="28"/>
      <c r="G3" s="28"/>
      <c r="H3" s="28"/>
      <c r="I3" s="28"/>
      <c r="J3" s="28"/>
      <c r="K3" s="28"/>
    </row>
    <row r="4" ht="16.5" customHeight="1"/>
    <row r="5" spans="1:11" ht="16.5" customHeight="1">
      <c r="A5" s="6"/>
      <c r="B5" s="7" t="s">
        <v>8</v>
      </c>
      <c r="C5" s="8">
        <v>2009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</row>
    <row r="6" spans="5:12" ht="16.5" customHeight="1">
      <c r="E6" s="22">
        <f>IF(WEEKDAY(DATE($J$26,$K$26,1))=1,1,"")</f>
        <v>1</v>
      </c>
      <c r="F6" s="22">
        <f>IF(E6&lt;&gt;"",E6+1,IF(WEEKDAY(DATE($J$26,$K$26,1))=2,1,""))</f>
        <v>2</v>
      </c>
      <c r="G6" s="22">
        <f>IF(F6&lt;&gt;"",F6+1,IF(WEEKDAY(DATE($J$26,$K$26,1))=3,1,""))</f>
        <v>3</v>
      </c>
      <c r="H6" s="22">
        <f>IF(G6&lt;&gt;"",G6+1,IF(WEEKDAY(DATE($J$26,$K$26,1))=4,1,""))</f>
        <v>4</v>
      </c>
      <c r="I6" s="22">
        <f>IF(H6&lt;&gt;"",H6+1,IF(WEEKDAY(DATE($J$26,$K$26,1))=5,1,""))</f>
        <v>5</v>
      </c>
      <c r="J6" s="22">
        <f>IF(I6&lt;&gt;"",I6+1,IF(WEEKDAY(DATE($J$26,$K$26,1))=6,1,""))</f>
        <v>6</v>
      </c>
      <c r="K6" s="22">
        <f>IF(J6&lt;&gt;"",J6+1,IF(WEEKDAY(DATE($J$26,$K$26,1))=7,1,""))</f>
        <v>7</v>
      </c>
      <c r="L6" s="10"/>
    </row>
    <row r="7" spans="1:12" ht="16.5" customHeight="1">
      <c r="A7" s="11" t="s">
        <v>9</v>
      </c>
      <c r="B7" s="12" t="s">
        <v>10</v>
      </c>
      <c r="C7" s="13" t="s">
        <v>11</v>
      </c>
      <c r="E7" s="23" t="str">
        <f>IF(ISERROR(MATCH(DATE($C$5,$K$26,E6),$B$8:$B$297,0)),"",INDEX($C$8:$C$297,MATCH(DATE($C$5,$K$26,E6),$B$8:$B$297,0)))</f>
        <v>Sampdoria vs Milan</v>
      </c>
      <c r="F7" s="23">
        <f aca="true" t="shared" si="0" ref="F7:K7">IF(ISERROR(MATCH(DATE($C$5,$K$26,F6),$B$8:$B$297,0)),"",INDEX($C$8:$C$297,MATCH(DATE($C$5,$K$26,F6),$B$8:$B$297,0)))</f>
      </c>
      <c r="G7" s="23">
        <f t="shared" si="0"/>
      </c>
      <c r="H7" s="23" t="str">
        <f t="shared" si="0"/>
        <v>Newcastle vs MU</v>
      </c>
      <c r="I7" s="23">
        <f t="shared" si="0"/>
      </c>
      <c r="J7" s="23">
        <f t="shared" si="0"/>
      </c>
      <c r="K7" s="23">
        <f t="shared" si="0"/>
      </c>
      <c r="L7" s="10"/>
    </row>
    <row r="8" spans="1:12" ht="16.5" customHeight="1">
      <c r="A8" s="14">
        <v>1</v>
      </c>
      <c r="B8" s="15">
        <v>39824</v>
      </c>
      <c r="C8" s="16" t="s">
        <v>14</v>
      </c>
      <c r="E8" s="23" t="str">
        <f ca="1">IF(ISERROR(MATCH(DATE($C$5,$K$26,E6),OFFSET($B$8:$B$297,MATCH(DATE($C$5,$K$26,E6),$B$8:$B$297,0),0),0)+MATCH(DATE($C$5,$K$26,E6),$B$8:$B$297,0)),"",INDEX($C$8:$C$297,MATCH(DATE($C$5,$K$26,E6),OFFSET($B$8:$B$297,MATCH(DATE($C$5,$K$26,E6),$B$8:$B$297,0),0),0)+MATCH(DATE($C$5,$K$26,E6),$B$8:$B$297,0)))</f>
        <v>Atletico Madrid vs Barcelona</v>
      </c>
      <c r="F8" s="23">
        <f aca="true" ca="1" t="shared" si="1" ref="F8:K8">IF(ISERROR(MATCH(DATE($C$5,$K$26,F6),OFFSET($B$8:$B$297,MATCH(DATE($C$5,$K$26,F6),$B$8:$B$297,0),0),0)+MATCH(DATE($C$5,$K$26,F6),$B$8:$B$297,0)),"",INDEX($C$8:$C$297,MATCH(DATE($C$5,$K$26,F6),OFFSET($B$8:$B$297,MATCH(DATE($C$5,$K$26,F6),$B$8:$B$297,0),0),0)+MATCH(DATE($C$5,$K$26,F6),$B$8:$B$297,0)))</f>
      </c>
      <c r="G8" s="23">
        <f ca="1" t="shared" si="1"/>
      </c>
      <c r="H8" s="23">
        <f ca="1" t="shared" si="1"/>
      </c>
      <c r="I8" s="23">
        <f ca="1" t="shared" si="1"/>
      </c>
      <c r="J8" s="23">
        <f ca="1" t="shared" si="1"/>
      </c>
      <c r="K8" s="23">
        <f ca="1" t="shared" si="1"/>
      </c>
      <c r="L8" s="10"/>
    </row>
    <row r="9" spans="1:12" ht="16.5" customHeight="1">
      <c r="A9" s="14">
        <v>2</v>
      </c>
      <c r="B9" s="15">
        <v>39831</v>
      </c>
      <c r="C9" s="16" t="s">
        <v>15</v>
      </c>
      <c r="E9" s="24">
        <f ca="1">IF(ISERROR(MATCH(DATE($C$5,$K$26,E6),OFFSET($B$8:$B$297,MATCH(DATE($C$5,$K$26,E6),OFFSET($B$8:$B$297,MATCH(DATE($C$5,$K$26,E6),$B$8:$B$297,0),0),0)+MATCH(DATE($C$5,$K$26,E6),$B$8:$B$297,0),0),0)+MATCH(DATE($C$5,$K$26,E6),OFFSET($B$8:$B$297,MATCH(DATE($C$5,$K$26,E6),$B$8:$B$297,0),0),0)+MATCH(DATE($C$5,$K$26,E6),$B$8:$B$297,0)),"",INDEX($C$8:$C$297,MATCH(DATE($C$5,$K$26,E6),OFFSET($B$8:$B$297,MATCH(DATE($C$5,$K$26,E6),OFFSET($B$8:$B$297,MATCH(DATE($C$5,$K$26,E6),$B$8:$B$297,0),0),0)+MATCH(DATE($C$5,$K$26,E6),$B$8:$B$297,0),0),0)+MATCH(DATE($C$5,$K$26,E6),OFFSET($B$8:$B$297,MATCH(DATE($C$5,$K$26,E6),$B$8:$B$297,0),0),0)+MATCH(DATE($C$5,$K$26,E6),$B$8:$B$297,0)))</f>
      </c>
      <c r="F9" s="24">
        <f aca="true" ca="1" t="shared" si="2" ref="F9:K9">IF(ISERROR(MATCH(DATE($C$5,$K$26,F6),OFFSET($B$8:$B$297,MATCH(DATE($C$5,$K$26,F6),OFFSET($B$8:$B$297,MATCH(DATE($C$5,$K$26,F6),$B$8:$B$297,0),0),0)+MATCH(DATE($C$5,$K$26,F6),$B$8:$B$297,0),0),0)+MATCH(DATE($C$5,$K$26,F6),OFFSET($B$8:$B$297,MATCH(DATE($C$5,$K$26,F6),$B$8:$B$297,0),0),0)+MATCH(DATE($C$5,$K$26,F6),$B$8:$B$297,0)),"",INDEX($C$8:$C$297,MATCH(DATE($C$5,$K$26,F6),OFFSET($B$8:$B$297,MATCH(DATE($C$5,$K$26,F6),OFFSET($B$8:$B$297,MATCH(DATE($C$5,$K$26,F6),$B$8:$B$297,0),0),0)+MATCH(DATE($C$5,$K$26,F6),$B$8:$B$297,0),0),0)+MATCH(DATE($C$5,$K$26,F6),OFFSET($B$8:$B$297,MATCH(DATE($C$5,$K$26,F6),$B$8:$B$297,0),0),0)+MATCH(DATE($C$5,$K$26,F6),$B$8:$B$297,0)))</f>
      </c>
      <c r="G9" s="24">
        <f ca="1" t="shared" si="2"/>
      </c>
      <c r="H9" s="24">
        <f ca="1" t="shared" si="2"/>
      </c>
      <c r="I9" s="24">
        <f ca="1" t="shared" si="2"/>
      </c>
      <c r="J9" s="24">
        <f ca="1" t="shared" si="2"/>
      </c>
      <c r="K9" s="24">
        <f ca="1" t="shared" si="2"/>
      </c>
      <c r="L9" s="10"/>
    </row>
    <row r="10" spans="1:12" ht="16.5" customHeight="1">
      <c r="A10" s="14">
        <v>3</v>
      </c>
      <c r="B10" s="15">
        <v>39838</v>
      </c>
      <c r="C10" s="16" t="s">
        <v>16</v>
      </c>
      <c r="E10" s="22">
        <f>K6+1</f>
        <v>8</v>
      </c>
      <c r="F10" s="22">
        <f aca="true" t="shared" si="3" ref="F10:K10">E10+1</f>
        <v>9</v>
      </c>
      <c r="G10" s="22">
        <f t="shared" si="3"/>
        <v>10</v>
      </c>
      <c r="H10" s="22">
        <f t="shared" si="3"/>
        <v>11</v>
      </c>
      <c r="I10" s="22">
        <f t="shared" si="3"/>
        <v>12</v>
      </c>
      <c r="J10" s="22">
        <f t="shared" si="3"/>
        <v>13</v>
      </c>
      <c r="K10" s="22">
        <f t="shared" si="3"/>
        <v>14</v>
      </c>
      <c r="L10" s="10"/>
    </row>
    <row r="11" spans="1:12" ht="16.5" customHeight="1">
      <c r="A11" s="14">
        <v>4</v>
      </c>
      <c r="B11" s="15">
        <v>39841</v>
      </c>
      <c r="C11" s="16" t="s">
        <v>17</v>
      </c>
      <c r="E11" s="23" t="str">
        <f aca="true" t="shared" si="4" ref="E11:K11">IF(ISERROR(MATCH(DATE($C$5,$K$26,E10),$B$8:$B$297,0)),"",INDEX($C$8:$C$297,MATCH(DATE($C$5,$K$26,E10),$B$8:$B$297,0)))</f>
        <v>Milan vs Atalanta</v>
      </c>
      <c r="F11" s="23">
        <f t="shared" si="4"/>
      </c>
      <c r="G11" s="23">
        <f t="shared" si="4"/>
      </c>
      <c r="H11" s="23">
        <f t="shared" si="4"/>
      </c>
      <c r="I11" s="23">
        <f t="shared" si="4"/>
      </c>
      <c r="J11" s="23">
        <f t="shared" si="4"/>
      </c>
      <c r="K11" s="23" t="str">
        <f t="shared" si="4"/>
        <v>MU vs Liverpool</v>
      </c>
      <c r="L11" s="10"/>
    </row>
    <row r="12" spans="1:12" ht="16.5" customHeight="1">
      <c r="A12" s="14">
        <v>5</v>
      </c>
      <c r="B12" s="15">
        <v>39845</v>
      </c>
      <c r="C12" s="16" t="s">
        <v>18</v>
      </c>
      <c r="E12" s="23" t="str">
        <f ca="1">IF(ISERROR(MATCH(DATE($C$5,$K$26,E10),OFFSET($B$8:$B$297,MATCH(DATE($C$5,$K$26,E10),$B$8:$B$297,0),0),0)+MATCH(DATE($C$5,$K$26,E10),$B$8:$B$297,0)),"",INDEX($C$8:$C$297,MATCH(DATE($C$5,$K$26,E10),OFFSET($B$8:$B$297,MATCH(DATE($C$5,$K$26,E10),$B$8:$B$297,0),0),0)+MATCH(DATE($C$5,$K$26,E10),$B$8:$B$297,0)))</f>
        <v>Barcelona vs Athletic Bilbao</v>
      </c>
      <c r="F12" s="23">
        <f aca="true" ca="1" t="shared" si="5" ref="F12:K12">IF(ISERROR(MATCH(DATE($C$5,$K$26,F10),OFFSET($B$8:$B$297,MATCH(DATE($C$5,$K$26,F10),$B$8:$B$297,0),0),0)+MATCH(DATE($C$5,$K$26,F10),$B$8:$B$297,0)),"",INDEX($C$8:$C$297,MATCH(DATE($C$5,$K$26,F10),OFFSET($B$8:$B$297,MATCH(DATE($C$5,$K$26,F10),$B$8:$B$297,0),0),0)+MATCH(DATE($C$5,$K$26,F10),$B$8:$B$297,0)))</f>
      </c>
      <c r="G12" s="23">
        <f ca="1" t="shared" si="5"/>
      </c>
      <c r="H12" s="23">
        <f ca="1" t="shared" si="5"/>
      </c>
      <c r="I12" s="23">
        <f ca="1" t="shared" si="5"/>
      </c>
      <c r="J12" s="23">
        <f ca="1" t="shared" si="5"/>
      </c>
      <c r="K12" s="23">
        <f ca="1" t="shared" si="5"/>
      </c>
      <c r="L12" s="10"/>
    </row>
    <row r="13" spans="1:12" ht="16.5" customHeight="1">
      <c r="A13" s="14">
        <v>6</v>
      </c>
      <c r="B13" s="15">
        <v>39852</v>
      </c>
      <c r="C13" s="16" t="s">
        <v>19</v>
      </c>
      <c r="E13" s="24">
        <f ca="1">IF(ISERROR(MATCH(DATE($C$5,$K$26,E10),OFFSET($B$8:$B$297,MATCH(DATE($C$5,$K$26,E10),OFFSET($B$8:$B$297,MATCH(DATE($C$5,$K$26,E10),$B$8:$B$297,0),0),0)+MATCH(DATE($C$5,$K$26,E10),$B$8:$B$297,0),0),0)+MATCH(DATE($C$5,$K$26,E10),OFFSET($B$8:$B$297,MATCH(DATE($C$5,$K$26,E10),$B$8:$B$297,0),0),0)+MATCH(DATE($C$5,$K$26,E10),$B$8:$B$297,0)),"",INDEX($C$8:$C$297,MATCH(DATE($C$5,$K$26,E10),OFFSET($B$8:$B$297,MATCH(DATE($C$5,$K$26,E10),OFFSET($B$8:$B$297,MATCH(DATE($C$5,$K$26,E10),$B$8:$B$297,0),0),0)+MATCH(DATE($C$5,$K$26,E10),$B$8:$B$297,0),0),0)+MATCH(DATE($C$5,$K$26,E10),OFFSET($B$8:$B$297,MATCH(DATE($C$5,$K$26,E10),$B$8:$B$297,0),0),0)+MATCH(DATE($C$5,$K$26,E10),$B$8:$B$297,0)))</f>
      </c>
      <c r="F13" s="24">
        <f aca="true" ca="1" t="shared" si="6" ref="F13:K13">IF(ISERROR(MATCH(DATE($C$5,$K$26,F10),OFFSET($B$8:$B$297,MATCH(DATE($C$5,$K$26,F10),OFFSET($B$8:$B$297,MATCH(DATE($C$5,$K$26,F10),$B$8:$B$297,0),0),0)+MATCH(DATE($C$5,$K$26,F10),$B$8:$B$297,0),0),0)+MATCH(DATE($C$5,$K$26,F10),OFFSET($B$8:$B$297,MATCH(DATE($C$5,$K$26,F10),$B$8:$B$297,0),0),0)+MATCH(DATE($C$5,$K$26,F10),$B$8:$B$297,0)),"",INDEX($C$8:$C$297,MATCH(DATE($C$5,$K$26,F10),OFFSET($B$8:$B$297,MATCH(DATE($C$5,$K$26,F10),OFFSET($B$8:$B$297,MATCH(DATE($C$5,$K$26,F10),$B$8:$B$297,0),0),0)+MATCH(DATE($C$5,$K$26,F10),$B$8:$B$297,0),0),0)+MATCH(DATE($C$5,$K$26,F10),OFFSET($B$8:$B$297,MATCH(DATE($C$5,$K$26,F10),$B$8:$B$297,0),0),0)+MATCH(DATE($C$5,$K$26,F10),$B$8:$B$297,0)))</f>
      </c>
      <c r="G13" s="24">
        <f ca="1" t="shared" si="6"/>
      </c>
      <c r="H13" s="24">
        <f ca="1" t="shared" si="6"/>
      </c>
      <c r="I13" s="24">
        <f ca="1" t="shared" si="6"/>
      </c>
      <c r="J13" s="24">
        <f ca="1" t="shared" si="6"/>
      </c>
      <c r="K13" s="24">
        <f ca="1" t="shared" si="6"/>
      </c>
      <c r="L13" s="10"/>
    </row>
    <row r="14" spans="1:12" ht="16.5" customHeight="1">
      <c r="A14" s="14">
        <v>7</v>
      </c>
      <c r="B14" s="15">
        <v>39859</v>
      </c>
      <c r="C14" s="16" t="s">
        <v>20</v>
      </c>
      <c r="E14" s="22">
        <f>K10+1</f>
        <v>15</v>
      </c>
      <c r="F14" s="22">
        <f aca="true" t="shared" si="7" ref="F14:K14">E14+1</f>
        <v>16</v>
      </c>
      <c r="G14" s="22">
        <f t="shared" si="7"/>
        <v>17</v>
      </c>
      <c r="H14" s="22">
        <f t="shared" si="7"/>
        <v>18</v>
      </c>
      <c r="I14" s="22">
        <f t="shared" si="7"/>
        <v>19</v>
      </c>
      <c r="J14" s="22">
        <f t="shared" si="7"/>
        <v>20</v>
      </c>
      <c r="K14" s="22">
        <f t="shared" si="7"/>
        <v>21</v>
      </c>
      <c r="L14" s="10"/>
    </row>
    <row r="15" spans="1:12" ht="16.5" customHeight="1">
      <c r="A15" s="14">
        <v>8</v>
      </c>
      <c r="B15" s="15">
        <v>39866</v>
      </c>
      <c r="C15" s="16" t="s">
        <v>21</v>
      </c>
      <c r="E15" s="23" t="str">
        <f aca="true" t="shared" si="8" ref="E15:K15">IF(ISERROR(MATCH(DATE($C$5,$K$26,E14),$B$8:$B$297,0)),"",INDEX($C$8:$C$297,MATCH(DATE($C$5,$K$26,E14),$B$8:$B$297,0)))</f>
        <v>Siena vs Milan</v>
      </c>
      <c r="F15" s="23">
        <f t="shared" si="8"/>
      </c>
      <c r="G15" s="23">
        <f t="shared" si="8"/>
      </c>
      <c r="H15" s="23">
        <f t="shared" si="8"/>
      </c>
      <c r="I15" s="23">
        <f t="shared" si="8"/>
      </c>
      <c r="J15" s="23">
        <f t="shared" si="8"/>
      </c>
      <c r="K15" s="23" t="str">
        <f t="shared" si="8"/>
        <v>Fulham vs MU</v>
      </c>
      <c r="L15" s="10"/>
    </row>
    <row r="16" spans="1:12" ht="16.5" customHeight="1">
      <c r="A16" s="14">
        <v>9</v>
      </c>
      <c r="B16" s="15">
        <v>39873</v>
      </c>
      <c r="C16" s="16" t="s">
        <v>22</v>
      </c>
      <c r="E16" s="23" t="str">
        <f ca="1">IF(ISERROR(MATCH(DATE($C$5,$K$26,E14),OFFSET($B$8:$B$297,MATCH(DATE($C$5,$K$26,E14),$B$8:$B$297,0),0),0)+MATCH(DATE($C$5,$K$26,E14),$B$8:$B$297,0)),"",INDEX($C$8:$C$297,MATCH(DATE($C$5,$K$26,E14),OFFSET($B$8:$B$297,MATCH(DATE($C$5,$K$26,E14),$B$8:$B$297,0),0),0)+MATCH(DATE($C$5,$K$26,E14),$B$8:$B$297,0)))</f>
        <v>Almeria vs Barcelona</v>
      </c>
      <c r="F16" s="23">
        <f aca="true" ca="1" t="shared" si="9" ref="F16:K16">IF(ISERROR(MATCH(DATE($C$5,$K$26,F14),OFFSET($B$8:$B$297,MATCH(DATE($C$5,$K$26,F14),$B$8:$B$297,0),0),0)+MATCH(DATE($C$5,$K$26,F14),$B$8:$B$297,0)),"",INDEX($C$8:$C$297,MATCH(DATE($C$5,$K$26,F14),OFFSET($B$8:$B$297,MATCH(DATE($C$5,$K$26,F14),$B$8:$B$297,0),0),0)+MATCH(DATE($C$5,$K$26,F14),$B$8:$B$297,0)))</f>
      </c>
      <c r="G16" s="23">
        <f ca="1" t="shared" si="9"/>
      </c>
      <c r="H16" s="23">
        <f ca="1" t="shared" si="9"/>
      </c>
      <c r="I16" s="23">
        <f ca="1" t="shared" si="9"/>
      </c>
      <c r="J16" s="23">
        <f ca="1" t="shared" si="9"/>
      </c>
      <c r="K16" s="23">
        <f ca="1" t="shared" si="9"/>
      </c>
      <c r="L16" s="10"/>
    </row>
    <row r="17" spans="1:12" ht="16.5" customHeight="1">
      <c r="A17" s="14">
        <v>10</v>
      </c>
      <c r="B17" s="15">
        <v>39880</v>
      </c>
      <c r="C17" s="16" t="s">
        <v>23</v>
      </c>
      <c r="E17" s="24">
        <f ca="1">IF(ISERROR(MATCH(DATE($C$5,$K$26,E14),OFFSET($B$8:$B$297,MATCH(DATE($C$5,$K$26,E14),OFFSET($B$8:$B$297,MATCH(DATE($C$5,$K$26,E14),$B$8:$B$297,0),0),0)+MATCH(DATE($C$5,$K$26,E14),$B$8:$B$297,0),0),0)+MATCH(DATE($C$5,$K$26,E14),OFFSET($B$8:$B$297,MATCH(DATE($C$5,$K$26,E14),$B$8:$B$297,0),0),0)+MATCH(DATE($C$5,$K$26,E14),$B$8:$B$297,0)),"",INDEX($C$8:$C$297,MATCH(DATE($C$5,$K$26,E14),OFFSET($B$8:$B$297,MATCH(DATE($C$5,$K$26,E14),OFFSET($B$8:$B$297,MATCH(DATE($C$5,$K$26,E14),$B$8:$B$297,0),0),0)+MATCH(DATE($C$5,$K$26,E14),$B$8:$B$297,0),0),0)+MATCH(DATE($C$5,$K$26,E14),OFFSET($B$8:$B$297,MATCH(DATE($C$5,$K$26,E14),$B$8:$B$297,0),0),0)+MATCH(DATE($C$5,$K$26,E14),$B$8:$B$297,0)))</f>
      </c>
      <c r="F17" s="24">
        <f aca="true" ca="1" t="shared" si="10" ref="F17:K17">IF(ISERROR(MATCH(DATE($C$5,$K$26,F14),OFFSET($B$8:$B$297,MATCH(DATE($C$5,$K$26,F14),OFFSET($B$8:$B$297,MATCH(DATE($C$5,$K$26,F14),$B$8:$B$297,0),0),0)+MATCH(DATE($C$5,$K$26,F14),$B$8:$B$297,0),0),0)+MATCH(DATE($C$5,$K$26,F14),OFFSET($B$8:$B$297,MATCH(DATE($C$5,$K$26,F14),$B$8:$B$297,0),0),0)+MATCH(DATE($C$5,$K$26,F14),$B$8:$B$297,0)),"",INDEX($C$8:$C$297,MATCH(DATE($C$5,$K$26,F14),OFFSET($B$8:$B$297,MATCH(DATE($C$5,$K$26,F14),OFFSET($B$8:$B$297,MATCH(DATE($C$5,$K$26,F14),$B$8:$B$297,0),0),0)+MATCH(DATE($C$5,$K$26,F14),$B$8:$B$297,0),0),0)+MATCH(DATE($C$5,$K$26,F14),OFFSET($B$8:$B$297,MATCH(DATE($C$5,$K$26,F14),$B$8:$B$297,0),0),0)+MATCH(DATE($C$5,$K$26,F14),$B$8:$B$297,0)))</f>
      </c>
      <c r="G17" s="24">
        <f ca="1" t="shared" si="10"/>
      </c>
      <c r="H17" s="24">
        <f ca="1" t="shared" si="10"/>
      </c>
      <c r="I17" s="24">
        <f ca="1" t="shared" si="10"/>
      </c>
      <c r="J17" s="24">
        <f ca="1" t="shared" si="10"/>
      </c>
      <c r="K17" s="24">
        <f ca="1" t="shared" si="10"/>
      </c>
      <c r="L17" s="10"/>
    </row>
    <row r="18" spans="1:12" ht="16.5" customHeight="1">
      <c r="A18" s="14">
        <v>11</v>
      </c>
      <c r="B18" s="15">
        <v>39887</v>
      </c>
      <c r="C18" s="16" t="s">
        <v>24</v>
      </c>
      <c r="E18" s="22">
        <f>K14+1</f>
        <v>22</v>
      </c>
      <c r="F18" s="22">
        <f aca="true" t="shared" si="11" ref="F18:K18">E18+1</f>
        <v>23</v>
      </c>
      <c r="G18" s="22">
        <f t="shared" si="11"/>
        <v>24</v>
      </c>
      <c r="H18" s="22">
        <f t="shared" si="11"/>
        <v>25</v>
      </c>
      <c r="I18" s="22">
        <f t="shared" si="11"/>
        <v>26</v>
      </c>
      <c r="J18" s="22">
        <f t="shared" si="11"/>
        <v>27</v>
      </c>
      <c r="K18" s="22">
        <f t="shared" si="11"/>
        <v>28</v>
      </c>
      <c r="L18" s="10"/>
    </row>
    <row r="19" spans="1:12" ht="16.5" customHeight="1">
      <c r="A19" s="14">
        <v>12</v>
      </c>
      <c r="B19" s="15">
        <v>39894</v>
      </c>
      <c r="C19" s="16" t="s">
        <v>25</v>
      </c>
      <c r="E19" s="23" t="str">
        <f aca="true" t="shared" si="12" ref="E19:K19">IF(ISERROR(MATCH(DATE($C$5,$K$26,E18),$B$8:$B$297,0)),"",INDEX($C$8:$C$297,MATCH(DATE($C$5,$K$26,E18),$B$8:$B$297,0)))</f>
        <v>Napoli vs Milan</v>
      </c>
      <c r="F19" s="23">
        <f t="shared" si="12"/>
      </c>
      <c r="G19" s="23">
        <f t="shared" si="12"/>
      </c>
      <c r="H19" s="23">
        <f t="shared" si="12"/>
      </c>
      <c r="I19" s="23">
        <f t="shared" si="12"/>
      </c>
      <c r="J19" s="23">
        <f t="shared" si="12"/>
      </c>
      <c r="K19" s="23">
        <f t="shared" si="12"/>
      </c>
      <c r="L19" s="10"/>
    </row>
    <row r="20" spans="1:12" ht="16.5" customHeight="1">
      <c r="A20" s="14">
        <v>13</v>
      </c>
      <c r="B20" s="15">
        <v>39908</v>
      </c>
      <c r="C20" s="16" t="s">
        <v>26</v>
      </c>
      <c r="E20" s="23" t="str">
        <f ca="1">IF(ISERROR(MATCH(DATE($C$5,$K$26,E18),OFFSET($B$8:$B$297,MATCH(DATE($C$5,$K$26,E18),$B$8:$B$297,0),0),0)+MATCH(DATE($C$5,$K$26,E18),$B$8:$B$297,0)),"",INDEX($C$8:$C$297,MATCH(DATE($C$5,$K$26,E18),OFFSET($B$8:$B$297,MATCH(DATE($C$5,$K$26,E18),$B$8:$B$297,0),0),0)+MATCH(DATE($C$5,$K$26,E18),$B$8:$B$297,0)))</f>
        <v>Barcelona vs Málaga</v>
      </c>
      <c r="F20" s="23">
        <f aca="true" ca="1" t="shared" si="13" ref="F20:K20">IF(ISERROR(MATCH(DATE($C$5,$K$26,F18),OFFSET($B$8:$B$297,MATCH(DATE($C$5,$K$26,F18),$B$8:$B$297,0),0),0)+MATCH(DATE($C$5,$K$26,F18),$B$8:$B$297,0)),"",INDEX($C$8:$C$297,MATCH(DATE($C$5,$K$26,F18),OFFSET($B$8:$B$297,MATCH(DATE($C$5,$K$26,F18),$B$8:$B$297,0),0),0)+MATCH(DATE($C$5,$K$26,F18),$B$8:$B$297,0)))</f>
      </c>
      <c r="G20" s="23">
        <f ca="1" t="shared" si="13"/>
      </c>
      <c r="H20" s="23">
        <f ca="1" t="shared" si="13"/>
      </c>
      <c r="I20" s="23">
        <f ca="1" t="shared" si="13"/>
      </c>
      <c r="J20" s="23">
        <f ca="1" t="shared" si="13"/>
      </c>
      <c r="K20" s="23">
        <f ca="1" t="shared" si="13"/>
      </c>
      <c r="L20" s="10"/>
    </row>
    <row r="21" spans="1:12" ht="16.5" customHeight="1">
      <c r="A21" s="14">
        <v>14</v>
      </c>
      <c r="B21" s="15">
        <v>39914</v>
      </c>
      <c r="C21" s="16" t="s">
        <v>27</v>
      </c>
      <c r="E21" s="24">
        <f ca="1">IF(ISERROR(MATCH(DATE($C$5,$K$26,E18),OFFSET($B$8:$B$297,MATCH(DATE($C$5,$K$26,E18),OFFSET($B$8:$B$297,MATCH(DATE($C$5,$K$26,E18),$B$8:$B$297,0),0),0)+MATCH(DATE($C$5,$K$26,E18),$B$8:$B$297,0),0),0)+MATCH(DATE($C$5,$K$26,E18),OFFSET($B$8:$B$297,MATCH(DATE($C$5,$K$26,E18),$B$8:$B$297,0),0),0)+MATCH(DATE($C$5,$K$26,E18),$B$8:$B$297,0)),"",INDEX($C$8:$C$297,MATCH(DATE($C$5,$K$26,E18),OFFSET($B$8:$B$297,MATCH(DATE($C$5,$K$26,E18),OFFSET($B$8:$B$297,MATCH(DATE($C$5,$K$26,E18),$B$8:$B$297,0),0),0)+MATCH(DATE($C$5,$K$26,E18),$B$8:$B$297,0),0),0)+MATCH(DATE($C$5,$K$26,E18),OFFSET($B$8:$B$297,MATCH(DATE($C$5,$K$26,E18),$B$8:$B$297,0),0),0)+MATCH(DATE($C$5,$K$26,E18),$B$8:$B$297,0)))</f>
      </c>
      <c r="F21" s="24">
        <f aca="true" ca="1" t="shared" si="14" ref="F21:K21">IF(ISERROR(MATCH(DATE($C$5,$K$26,F18),OFFSET($B$8:$B$297,MATCH(DATE($C$5,$K$26,F18),OFFSET($B$8:$B$297,MATCH(DATE($C$5,$K$26,F18),$B$8:$B$297,0),0),0)+MATCH(DATE($C$5,$K$26,F18),$B$8:$B$297,0),0),0)+MATCH(DATE($C$5,$K$26,F18),OFFSET($B$8:$B$297,MATCH(DATE($C$5,$K$26,F18),$B$8:$B$297,0),0),0)+MATCH(DATE($C$5,$K$26,F18),$B$8:$B$297,0)),"",INDEX($C$8:$C$297,MATCH(DATE($C$5,$K$26,F18),OFFSET($B$8:$B$297,MATCH(DATE($C$5,$K$26,F18),OFFSET($B$8:$B$297,MATCH(DATE($C$5,$K$26,F18),$B$8:$B$297,0),0),0)+MATCH(DATE($C$5,$K$26,F18),$B$8:$B$297,0),0),0)+MATCH(DATE($C$5,$K$26,F18),OFFSET($B$8:$B$297,MATCH(DATE($C$5,$K$26,F18),$B$8:$B$297,0),0),0)+MATCH(DATE($C$5,$K$26,F18),$B$8:$B$297,0)))</f>
      </c>
      <c r="G21" s="24">
        <f ca="1" t="shared" si="14"/>
      </c>
      <c r="H21" s="24">
        <f ca="1" t="shared" si="14"/>
      </c>
      <c r="I21" s="24">
        <f ca="1" t="shared" si="14"/>
      </c>
      <c r="J21" s="24">
        <f ca="1" t="shared" si="14"/>
      </c>
      <c r="K21" s="24">
        <f ca="1" t="shared" si="14"/>
      </c>
      <c r="L21" s="10"/>
    </row>
    <row r="22" spans="1:12" ht="16.5" customHeight="1">
      <c r="A22" s="14">
        <v>15</v>
      </c>
      <c r="B22" s="15">
        <v>39922</v>
      </c>
      <c r="C22" s="16" t="s">
        <v>28</v>
      </c>
      <c r="E22" s="22">
        <f>IF(K18&lt;&gt;"",IF(DAY(EOMONTH(DATE($J$26,$K$26,1),0))=K18,"",K18+1),"")</f>
        <v>29</v>
      </c>
      <c r="F22" s="22">
        <f>IF(E22&lt;&gt;"",IF(DAY(EOMONTH(DATE($J$26,$K$26,1),0))=E22,"",E22+1),"")</f>
        <v>30</v>
      </c>
      <c r="G22" s="22">
        <f>IF(F22&lt;&gt;"",IF(DAY(EOMONTH(DATE($J$26,$K$26,1),0))=F22,"",F22+1),"")</f>
        <v>31</v>
      </c>
      <c r="H22" s="22">
        <f>IF(G22&lt;&gt;"",IF(DAY(EOMONTH(DATE($J$26,$K$26,1),0))=G22,"",G22+1),"")</f>
      </c>
      <c r="I22" s="22">
        <f>IF(H22&lt;&gt;"",IF(DAY(EOMONTH(DATE($J$26,$K$26,1),0))=H22,"",H22+1),"")</f>
      </c>
      <c r="J22" s="22">
        <f>IF(I22&lt;&gt;"",IF(DAY(EOMONTH(DATE($J$26,$K$26,1),0))=I22,"",I22+1),"")</f>
      </c>
      <c r="K22" s="22">
        <f>IF(J22&lt;&gt;"",IF(DAY(EOMONTH(DATE($J$26,$K$26,1),0))=J22,"",J22+1),"")</f>
      </c>
      <c r="L22" s="10"/>
    </row>
    <row r="23" spans="1:12" ht="16.5" customHeight="1">
      <c r="A23" s="14">
        <v>16</v>
      </c>
      <c r="B23" s="15">
        <v>39929</v>
      </c>
      <c r="C23" s="16" t="s">
        <v>29</v>
      </c>
      <c r="E23" s="23">
        <f aca="true" t="shared" si="15" ref="E23:K23">IF(ISERROR(MATCH(DATE($C$5,$K$26,E22),$B$8:$B$297,0)),"",INDEX($C$8:$C$297,MATCH(DATE($C$5,$K$26,E22),$B$8:$B$297,0)))</f>
      </c>
      <c r="F23" s="23">
        <f t="shared" si="15"/>
      </c>
      <c r="G23" s="23">
        <f t="shared" si="15"/>
      </c>
      <c r="H23" s="23">
        <f t="shared" si="15"/>
      </c>
      <c r="I23" s="23">
        <f t="shared" si="15"/>
      </c>
      <c r="J23" s="23">
        <f t="shared" si="15"/>
      </c>
      <c r="K23" s="23">
        <f t="shared" si="15"/>
      </c>
      <c r="L23" s="10"/>
    </row>
    <row r="24" spans="1:12" ht="16.5" customHeight="1">
      <c r="A24" s="14">
        <v>17</v>
      </c>
      <c r="B24" s="15">
        <v>39936</v>
      </c>
      <c r="C24" s="16" t="s">
        <v>30</v>
      </c>
      <c r="E24" s="23">
        <f ca="1">IF(ISERROR(MATCH(DATE($C$5,$K$26,E22),OFFSET($B$8:$B$297,MATCH(DATE($C$5,$K$26,E22),$B$8:$B$297,0),0),0)+MATCH(DATE($C$5,$K$26,E22),$B$8:$B$297,0)),"",INDEX($C$8:$C$297,MATCH(DATE($C$5,$K$26,E22),OFFSET($B$8:$B$297,MATCH(DATE($C$5,$K$26,E22),$B$8:$B$297,0),0),0)+MATCH(DATE($C$5,$K$26,E22),$B$8:$B$297,0)))</f>
      </c>
      <c r="F24" s="23">
        <f aca="true" ca="1" t="shared" si="16" ref="F24:K24">IF(ISERROR(MATCH(DATE($C$5,$K$26,F22),OFFSET($B$8:$B$297,MATCH(DATE($C$5,$K$26,F22),$B$8:$B$297,0),0),0)+MATCH(DATE($C$5,$K$26,F22),$B$8:$B$297,0)),"",INDEX($C$8:$C$297,MATCH(DATE($C$5,$K$26,F22),OFFSET($B$8:$B$297,MATCH(DATE($C$5,$K$26,F22),$B$8:$B$297,0),0),0)+MATCH(DATE($C$5,$K$26,F22),$B$8:$B$297,0)))</f>
      </c>
      <c r="G24" s="23">
        <f ca="1" t="shared" si="16"/>
      </c>
      <c r="H24" s="23">
        <f ca="1" t="shared" si="16"/>
      </c>
      <c r="I24" s="23">
        <f ca="1" t="shared" si="16"/>
      </c>
      <c r="J24" s="23">
        <f ca="1" t="shared" si="16"/>
      </c>
      <c r="K24" s="23">
        <f ca="1" t="shared" si="16"/>
      </c>
      <c r="L24" s="10"/>
    </row>
    <row r="25" spans="1:12" ht="16.5" customHeight="1">
      <c r="A25" s="14">
        <v>18</v>
      </c>
      <c r="B25" s="15">
        <v>39943</v>
      </c>
      <c r="C25" s="16" t="s">
        <v>31</v>
      </c>
      <c r="E25" s="24">
        <f ca="1">IF(ISERROR(MATCH(DATE($C$5,$K$26,E22),OFFSET($B$8:$B$297,MATCH(DATE($C$5,$K$26,E22),OFFSET($B$8:$B$297,MATCH(DATE($C$5,$K$26,E22),$B$8:$B$297,0),0),0)+MATCH(DATE($C$5,$K$26,E22),$B$8:$B$297,0),0),0)+MATCH(DATE($C$5,$K$26,E22),OFFSET($B$8:$B$297,MATCH(DATE($C$5,$K$26,E22),$B$8:$B$297,0),0),0)+MATCH(DATE($C$5,$K$26,E22),$B$8:$B$297,0)),"",INDEX($C$8:$C$297,MATCH(DATE($C$5,$K$26,E22),OFFSET($B$8:$B$297,MATCH(DATE($C$5,$K$26,E22),OFFSET($B$8:$B$297,MATCH(DATE($C$5,$K$26,E22),$B$8:$B$297,0),0),0)+MATCH(DATE($C$5,$K$26,E22),$B$8:$B$297,0),0),0)+MATCH(DATE($C$5,$K$26,E22),OFFSET($B$8:$B$297,MATCH(DATE($C$5,$K$26,E22),$B$8:$B$297,0),0),0)+MATCH(DATE($C$5,$K$26,E22),$B$8:$B$297,0)))</f>
      </c>
      <c r="F25" s="24">
        <f aca="true" ca="1" t="shared" si="17" ref="F25:K25">IF(ISERROR(MATCH(DATE($C$5,$K$26,F22),OFFSET($B$8:$B$297,MATCH(DATE($C$5,$K$26,F22),OFFSET($B$8:$B$297,MATCH(DATE($C$5,$K$26,F22),$B$8:$B$297,0),0),0)+MATCH(DATE($C$5,$K$26,F22),$B$8:$B$297,0),0),0)+MATCH(DATE($C$5,$K$26,F22),OFFSET($B$8:$B$297,MATCH(DATE($C$5,$K$26,F22),$B$8:$B$297,0),0),0)+MATCH(DATE($C$5,$K$26,F22),$B$8:$B$297,0)),"",INDEX($C$8:$C$297,MATCH(DATE($C$5,$K$26,F22),OFFSET($B$8:$B$297,MATCH(DATE($C$5,$K$26,F22),OFFSET($B$8:$B$297,MATCH(DATE($C$5,$K$26,F22),$B$8:$B$297,0),0),0)+MATCH(DATE($C$5,$K$26,F22),$B$8:$B$297,0),0),0)+MATCH(DATE($C$5,$K$26,F22),OFFSET($B$8:$B$297,MATCH(DATE($C$5,$K$26,F22),$B$8:$B$297,0),0),0)+MATCH(DATE($C$5,$K$26,F22),$B$8:$B$297,0)))</f>
      </c>
      <c r="G25" s="24">
        <f ca="1" t="shared" si="17"/>
      </c>
      <c r="H25" s="24">
        <f ca="1" t="shared" si="17"/>
      </c>
      <c r="I25" s="24">
        <f ca="1" t="shared" si="17"/>
      </c>
      <c r="J25" s="24">
        <f ca="1" t="shared" si="17"/>
      </c>
      <c r="K25" s="24">
        <f ca="1" t="shared" si="17"/>
      </c>
      <c r="L25" s="10"/>
    </row>
    <row r="26" spans="1:12" ht="16.5" customHeight="1">
      <c r="A26" s="14">
        <v>19</v>
      </c>
      <c r="B26" s="15">
        <v>39950</v>
      </c>
      <c r="C26" s="16" t="s">
        <v>32</v>
      </c>
      <c r="E26" s="22">
        <f>IF(K22&lt;&gt;"",IF(DAY(EOMONTH(DATE($J$26,$K$26,1),0))=K22,"",K22+1),"")</f>
      </c>
      <c r="F26" s="22">
        <f>IF(E26&lt;&gt;"",IF(DAY(EOMONTH(DATE($J$26,$K$26,1),0))=E26,"",E26+1),"")</f>
      </c>
      <c r="G26" s="22"/>
      <c r="H26" s="22"/>
      <c r="I26" s="22"/>
      <c r="J26" s="25">
        <f>C5</f>
        <v>2009</v>
      </c>
      <c r="K26" s="25">
        <f>HLOOKUP(C3,{"January","February","March","April","May","June","July","August","September","October","November","December";1,2,3,4,5,6,7,8,9,10,11,12},2,FALSE)</f>
        <v>3</v>
      </c>
      <c r="L26" s="17"/>
    </row>
    <row r="27" spans="1:12" ht="16.5" customHeight="1">
      <c r="A27" s="14">
        <v>20</v>
      </c>
      <c r="B27" s="15">
        <v>39957</v>
      </c>
      <c r="C27" s="16" t="s">
        <v>33</v>
      </c>
      <c r="E27" s="23">
        <f>IF(ISERROR(MATCH(DATE($C$5,$K$26,E26),$B$8:$B$297,0)),"",INDEX($C$8:$C$297,MATCH(DATE($C$5,$K$26,E26),$B$8:$B$297,0)))</f>
      </c>
      <c r="F27" s="23">
        <f>IF(ISERROR(MATCH(DATE($C$5,$K$26,F26),$B$8:$B$297,0)),"",INDEX($C$8:$C$297,MATCH(DATE($C$5,$K$26,F26),$B$8:$B$297,0)))</f>
      </c>
      <c r="G27" s="23"/>
      <c r="H27" s="23"/>
      <c r="I27" s="23"/>
      <c r="J27" s="23"/>
      <c r="K27" s="23"/>
      <c r="L27" s="10"/>
    </row>
    <row r="28" spans="1:12" ht="16.5" customHeight="1">
      <c r="A28" s="14">
        <v>21</v>
      </c>
      <c r="B28" s="15">
        <v>39964</v>
      </c>
      <c r="C28" s="16" t="s">
        <v>34</v>
      </c>
      <c r="E28" s="23">
        <f ca="1">IF(ISERROR(MATCH(DATE($C$5,$K$26,E26),OFFSET($B$8:$B$297,MATCH(DATE($C$5,$K$26,E26),$B$8:$B$297,0),0),0)+MATCH(DATE($C$5,$K$26,E26),$B$8:$B$297,0)),"",INDEX($C$8:$C$297,MATCH(DATE($C$5,$K$26,E26),OFFSET($B$8:$B$297,MATCH(DATE($C$5,$K$26,E26),$B$8:$B$297,0),0),0)+MATCH(DATE($C$5,$K$26,E26),$B$8:$B$297,0)))</f>
      </c>
      <c r="F28" s="23">
        <f ca="1">IF(ISERROR(MATCH(DATE($C$5,$K$26,F26),OFFSET($B$8:$B$297,MATCH(DATE($C$5,$K$26,F26),$B$8:$B$297,0),0),0)+MATCH(DATE($C$5,$K$26,F26),$B$8:$B$297,0)),"",INDEX($C$8:$C$297,MATCH(DATE($C$5,$K$26,F26),OFFSET($B$8:$B$297,MATCH(DATE($C$5,$K$26,F26),$B$8:$B$297,0),0),0)+MATCH(DATE($C$5,$K$26,F26),$B$8:$B$297,0)))</f>
      </c>
      <c r="G28" s="23"/>
      <c r="H28" s="23"/>
      <c r="I28" s="23"/>
      <c r="J28" s="23"/>
      <c r="K28" s="23"/>
      <c r="L28" s="10"/>
    </row>
    <row r="29" spans="1:11" ht="16.5" customHeight="1">
      <c r="A29" s="14">
        <v>22</v>
      </c>
      <c r="B29" s="15">
        <v>39823</v>
      </c>
      <c r="C29" s="16" t="s">
        <v>35</v>
      </c>
      <c r="E29" s="24">
        <f ca="1">IF(ISERROR(MATCH(DATE($C$5,$K$26,E26),OFFSET($B$8:$B$297,MATCH(DATE($C$5,$K$26,E26),OFFSET($B$8:$B$297,MATCH(DATE($C$5,$K$26,E26),$B$8:$B$297,0),0),0)+MATCH(DATE($C$5,$K$26,E26),$B$8:$B$297,0),0),0)+MATCH(DATE($C$5,$K$26,E26),OFFSET($B$8:$B$297,MATCH(DATE($C$5,$K$26,E26),$B$8:$B$297,0),0),0)+MATCH(DATE($C$5,$K$26,E26),$B$8:$B$297,0)),"",INDEX($C$8:$C$297,MATCH(DATE($C$5,$K$26,E26),OFFSET($B$8:$B$297,MATCH(DATE($C$5,$K$26,E26),OFFSET($B$8:$B$297,MATCH(DATE($C$5,$K$26,E26),$B$8:$B$297,0),0),0)+MATCH(DATE($C$5,$K$26,E26),$B$8:$B$297,0),0),0)+MATCH(DATE($C$5,$K$26,E26),OFFSET($B$8:$B$297,MATCH(DATE($C$5,$K$26,E26),$B$8:$B$297,0),0),0)+MATCH(DATE($C$5,$K$26,E26),$B$8:$B$297,0)))</f>
      </c>
      <c r="F29" s="24">
        <f ca="1">IF(ISERROR(MATCH(DATE($C$5,$K$26,F26),OFFSET($B$8:$B$297,MATCH(DATE($C$5,$K$26,F26),OFFSET($B$8:$B$297,MATCH(DATE($C$5,$K$26,F26),$B$8:$B$297,0),0),0)+MATCH(DATE($C$5,$K$26,F26),$B$8:$B$297,0),0),0)+MATCH(DATE($C$5,$K$26,F26),OFFSET($B$8:$B$297,MATCH(DATE($C$5,$K$26,F26),$B$8:$B$297,0),0),0)+MATCH(DATE($C$5,$K$26,F26),$B$8:$B$297,0)),"",INDEX($C$8:$C$297,MATCH(DATE($C$5,$K$26,F26),OFFSET($B$8:$B$297,MATCH(DATE($C$5,$K$26,F26),OFFSET($B$8:$B$297,MATCH(DATE($C$5,$K$26,F26),$B$8:$B$297,0),0),0)+MATCH(DATE($C$5,$K$26,F26),$B$8:$B$297,0),0),0)+MATCH(DATE($C$5,$K$26,F26),OFFSET($B$8:$B$297,MATCH(DATE($C$5,$K$26,F26),$B$8:$B$297,0),0),0)+MATCH(DATE($C$5,$K$26,F26),$B$8:$B$297,0)))</f>
      </c>
      <c r="G29" s="24"/>
      <c r="H29" s="24"/>
      <c r="I29" s="24"/>
      <c r="J29" s="24"/>
      <c r="K29" s="24"/>
    </row>
    <row r="30" spans="1:3" ht="16.5" customHeight="1">
      <c r="A30" s="14">
        <v>23</v>
      </c>
      <c r="B30" s="15">
        <v>39830</v>
      </c>
      <c r="C30" s="16" t="s">
        <v>36</v>
      </c>
    </row>
    <row r="31" spans="1:11" ht="16.5" customHeight="1">
      <c r="A31" s="14">
        <v>24</v>
      </c>
      <c r="B31" s="15">
        <v>39840</v>
      </c>
      <c r="C31" s="16" t="s">
        <v>37</v>
      </c>
      <c r="E31" s="26" t="s">
        <v>13</v>
      </c>
      <c r="F31" s="26"/>
      <c r="G31" s="26"/>
      <c r="H31" s="26"/>
      <c r="I31" s="26"/>
      <c r="J31" s="26"/>
      <c r="K31" s="26"/>
    </row>
    <row r="32" spans="1:11" ht="16.5" customHeight="1">
      <c r="A32" s="14">
        <v>25</v>
      </c>
      <c r="B32" s="15">
        <v>39844</v>
      </c>
      <c r="C32" s="16" t="s">
        <v>38</v>
      </c>
      <c r="E32" s="26"/>
      <c r="F32" s="26"/>
      <c r="G32" s="26"/>
      <c r="H32" s="26"/>
      <c r="I32" s="26"/>
      <c r="J32" s="26"/>
      <c r="K32" s="26"/>
    </row>
    <row r="33" spans="1:3" ht="16.5" customHeight="1">
      <c r="A33" s="14">
        <v>26</v>
      </c>
      <c r="B33" s="15">
        <v>39851</v>
      </c>
      <c r="C33" s="16" t="s">
        <v>39</v>
      </c>
    </row>
    <row r="34" spans="1:3" ht="16.5" customHeight="1">
      <c r="A34" s="14">
        <v>27</v>
      </c>
      <c r="B34" s="15">
        <v>39865</v>
      </c>
      <c r="C34" s="16" t="s">
        <v>40</v>
      </c>
    </row>
    <row r="35" spans="1:3" ht="16.5" customHeight="1">
      <c r="A35" s="14">
        <v>28</v>
      </c>
      <c r="B35" s="15">
        <v>39872</v>
      </c>
      <c r="C35" s="16" t="s">
        <v>41</v>
      </c>
    </row>
    <row r="36" spans="1:3" ht="16.5" customHeight="1">
      <c r="A36" s="14">
        <v>29</v>
      </c>
      <c r="B36" s="15">
        <v>39876</v>
      </c>
      <c r="C36" s="16" t="s">
        <v>42</v>
      </c>
    </row>
    <row r="37" spans="1:3" ht="16.5" customHeight="1">
      <c r="A37" s="14">
        <v>30</v>
      </c>
      <c r="B37" s="15">
        <v>39886</v>
      </c>
      <c r="C37" s="16" t="s">
        <v>43</v>
      </c>
    </row>
    <row r="38" spans="1:3" ht="16.5" customHeight="1">
      <c r="A38" s="14">
        <v>31</v>
      </c>
      <c r="B38" s="15">
        <v>39893</v>
      </c>
      <c r="C38" s="16" t="s">
        <v>44</v>
      </c>
    </row>
    <row r="39" spans="1:3" ht="16.5" customHeight="1">
      <c r="A39" s="14">
        <v>32</v>
      </c>
      <c r="B39" s="15">
        <v>39907</v>
      </c>
      <c r="C39" s="16" t="s">
        <v>45</v>
      </c>
    </row>
    <row r="40" spans="1:3" ht="16.5" customHeight="1">
      <c r="A40" s="14">
        <v>33</v>
      </c>
      <c r="B40" s="15">
        <v>39914</v>
      </c>
      <c r="C40" s="16" t="s">
        <v>46</v>
      </c>
    </row>
    <row r="41" spans="1:3" ht="16.5" customHeight="1">
      <c r="A41" s="14">
        <v>34</v>
      </c>
      <c r="B41" s="15">
        <v>39921</v>
      </c>
      <c r="C41" s="16" t="s">
        <v>47</v>
      </c>
    </row>
    <row r="42" spans="1:3" ht="16.5" customHeight="1">
      <c r="A42" s="14">
        <v>35</v>
      </c>
      <c r="B42" s="15">
        <v>39928</v>
      </c>
      <c r="C42" s="16" t="s">
        <v>48</v>
      </c>
    </row>
    <row r="43" spans="1:3" ht="16.5" customHeight="1">
      <c r="A43" s="14">
        <v>36</v>
      </c>
      <c r="B43" s="15">
        <v>39935</v>
      </c>
      <c r="C43" s="16" t="s">
        <v>49</v>
      </c>
    </row>
    <row r="44" spans="1:3" ht="16.5" customHeight="1">
      <c r="A44" s="14">
        <v>37</v>
      </c>
      <c r="B44" s="15">
        <v>39942</v>
      </c>
      <c r="C44" s="16" t="s">
        <v>50</v>
      </c>
    </row>
    <row r="45" spans="1:3" ht="16.5" customHeight="1">
      <c r="A45" s="14">
        <v>38</v>
      </c>
      <c r="B45" s="15">
        <v>39949</v>
      </c>
      <c r="C45" s="16" t="s">
        <v>51</v>
      </c>
    </row>
    <row r="46" spans="1:3" ht="16.5" customHeight="1">
      <c r="A46" s="14">
        <v>39</v>
      </c>
      <c r="B46" s="15">
        <v>39957</v>
      </c>
      <c r="C46" s="16" t="s">
        <v>52</v>
      </c>
    </row>
    <row r="47" spans="1:3" ht="16.5" customHeight="1">
      <c r="A47" s="14">
        <v>40</v>
      </c>
      <c r="B47" s="18">
        <v>39817</v>
      </c>
      <c r="C47" s="16" t="s">
        <v>53</v>
      </c>
    </row>
    <row r="48" spans="1:3" ht="16.5" customHeight="1">
      <c r="A48" s="14">
        <v>41</v>
      </c>
      <c r="B48" s="18">
        <v>39824</v>
      </c>
      <c r="C48" s="16" t="s">
        <v>54</v>
      </c>
    </row>
    <row r="49" spans="1:3" ht="16.5" customHeight="1">
      <c r="A49" s="14">
        <v>42</v>
      </c>
      <c r="B49" s="18">
        <v>39831</v>
      </c>
      <c r="C49" s="16" t="s">
        <v>71</v>
      </c>
    </row>
    <row r="50" spans="1:3" ht="16.5" customHeight="1">
      <c r="A50" s="14">
        <v>43</v>
      </c>
      <c r="B50" s="18">
        <v>39838</v>
      </c>
      <c r="C50" s="16" t="s">
        <v>55</v>
      </c>
    </row>
    <row r="51" spans="1:3" ht="16.5" customHeight="1">
      <c r="A51" s="14">
        <v>44</v>
      </c>
      <c r="B51" s="18">
        <v>39845</v>
      </c>
      <c r="C51" s="16" t="s">
        <v>73</v>
      </c>
    </row>
    <row r="52" spans="1:3" ht="16.5" customHeight="1">
      <c r="A52" s="14">
        <v>45</v>
      </c>
      <c r="B52" s="18">
        <v>39852</v>
      </c>
      <c r="C52" s="16" t="s">
        <v>56</v>
      </c>
    </row>
    <row r="53" spans="1:3" ht="16.5" customHeight="1">
      <c r="A53" s="14">
        <v>46</v>
      </c>
      <c r="B53" s="18">
        <v>39859</v>
      </c>
      <c r="C53" s="16" t="s">
        <v>57</v>
      </c>
    </row>
    <row r="54" spans="1:3" ht="16.5" customHeight="1">
      <c r="A54" s="14">
        <v>47</v>
      </c>
      <c r="B54" s="18">
        <v>39866</v>
      </c>
      <c r="C54" s="16" t="s">
        <v>58</v>
      </c>
    </row>
    <row r="55" spans="1:3" ht="16.5" customHeight="1">
      <c r="A55" s="14">
        <v>48</v>
      </c>
      <c r="B55" s="18">
        <v>39873</v>
      </c>
      <c r="C55" s="16" t="s">
        <v>59</v>
      </c>
    </row>
    <row r="56" spans="1:3" ht="16.5" customHeight="1">
      <c r="A56" s="14">
        <v>49</v>
      </c>
      <c r="B56" s="18">
        <v>39880</v>
      </c>
      <c r="C56" s="16" t="s">
        <v>60</v>
      </c>
    </row>
    <row r="57" spans="1:3" ht="16.5" customHeight="1">
      <c r="A57" s="14">
        <v>50</v>
      </c>
      <c r="B57" s="18">
        <v>39887</v>
      </c>
      <c r="C57" s="16" t="s">
        <v>61</v>
      </c>
    </row>
    <row r="58" spans="1:3" ht="16.5" customHeight="1">
      <c r="A58" s="14">
        <v>51</v>
      </c>
      <c r="B58" s="18">
        <v>39894</v>
      </c>
      <c r="C58" s="16" t="s">
        <v>62</v>
      </c>
    </row>
    <row r="59" spans="1:3" ht="16.5" customHeight="1">
      <c r="A59" s="14">
        <v>52</v>
      </c>
      <c r="B59" s="18">
        <v>39908</v>
      </c>
      <c r="C59" s="16" t="s">
        <v>63</v>
      </c>
    </row>
    <row r="60" spans="1:3" ht="16.5" customHeight="1">
      <c r="A60" s="14">
        <v>53</v>
      </c>
      <c r="B60" s="18">
        <v>39915</v>
      </c>
      <c r="C60" s="16" t="s">
        <v>74</v>
      </c>
    </row>
    <row r="61" spans="1:3" ht="16.5" customHeight="1">
      <c r="A61" s="14">
        <v>54</v>
      </c>
      <c r="B61" s="18">
        <v>39922</v>
      </c>
      <c r="C61" s="16" t="s">
        <v>64</v>
      </c>
    </row>
    <row r="62" spans="1:3" ht="16.5" customHeight="1">
      <c r="A62" s="14">
        <v>55</v>
      </c>
      <c r="B62" s="18">
        <v>39925</v>
      </c>
      <c r="C62" s="16" t="s">
        <v>65</v>
      </c>
    </row>
    <row r="63" spans="1:3" ht="16.5" customHeight="1">
      <c r="A63" s="14">
        <v>56</v>
      </c>
      <c r="B63" s="18">
        <v>39929</v>
      </c>
      <c r="C63" s="16" t="s">
        <v>66</v>
      </c>
    </row>
    <row r="64" spans="1:3" ht="16.5" customHeight="1">
      <c r="A64" s="14">
        <v>57</v>
      </c>
      <c r="B64" s="18">
        <v>39936</v>
      </c>
      <c r="C64" s="16" t="s">
        <v>67</v>
      </c>
    </row>
    <row r="65" spans="1:3" ht="16.5" customHeight="1">
      <c r="A65" s="14">
        <v>58</v>
      </c>
      <c r="B65" s="18">
        <v>39943</v>
      </c>
      <c r="C65" s="16" t="s">
        <v>68</v>
      </c>
    </row>
    <row r="66" spans="1:3" ht="16.5" customHeight="1">
      <c r="A66" s="14">
        <v>59</v>
      </c>
      <c r="B66" s="18">
        <v>39950</v>
      </c>
      <c r="C66" s="16" t="s">
        <v>69</v>
      </c>
    </row>
    <row r="67" spans="1:3" ht="16.5" customHeight="1">
      <c r="A67" s="14">
        <v>60</v>
      </c>
      <c r="B67" s="18">
        <v>39957</v>
      </c>
      <c r="C67" s="16" t="s">
        <v>70</v>
      </c>
    </row>
    <row r="68" spans="1:3" ht="16.5" customHeight="1">
      <c r="A68" s="14">
        <v>61</v>
      </c>
      <c r="B68" s="18">
        <v>39964</v>
      </c>
      <c r="C68" s="16" t="s">
        <v>72</v>
      </c>
    </row>
    <row r="69" spans="1:3" ht="16.5" customHeight="1">
      <c r="A69" s="14">
        <v>62</v>
      </c>
      <c r="B69" s="18"/>
      <c r="C69" s="16"/>
    </row>
    <row r="70" spans="1:3" ht="16.5" customHeight="1">
      <c r="A70" s="14">
        <v>63</v>
      </c>
      <c r="B70" s="18"/>
      <c r="C70" s="16"/>
    </row>
    <row r="71" spans="1:3" ht="16.5" customHeight="1">
      <c r="A71" s="14">
        <v>64</v>
      </c>
      <c r="B71" s="18"/>
      <c r="C71" s="16"/>
    </row>
    <row r="72" spans="1:3" ht="16.5" customHeight="1">
      <c r="A72" s="14">
        <v>65</v>
      </c>
      <c r="B72" s="18"/>
      <c r="C72" s="16"/>
    </row>
    <row r="73" spans="1:3" ht="16.5" customHeight="1">
      <c r="A73" s="14">
        <v>66</v>
      </c>
      <c r="B73" s="18"/>
      <c r="C73" s="16"/>
    </row>
    <row r="74" spans="1:3" ht="16.5" customHeight="1">
      <c r="A74" s="14">
        <v>67</v>
      </c>
      <c r="B74" s="18"/>
      <c r="C74" s="16"/>
    </row>
    <row r="75" spans="1:3" ht="16.5" customHeight="1">
      <c r="A75" s="14">
        <v>68</v>
      </c>
      <c r="B75" s="18"/>
      <c r="C75" s="16"/>
    </row>
    <row r="76" spans="1:3" ht="16.5" customHeight="1">
      <c r="A76" s="14">
        <v>69</v>
      </c>
      <c r="B76" s="18"/>
      <c r="C76" s="16"/>
    </row>
    <row r="77" spans="1:3" ht="16.5" customHeight="1">
      <c r="A77" s="14">
        <v>70</v>
      </c>
      <c r="B77" s="18"/>
      <c r="C77" s="16"/>
    </row>
    <row r="78" spans="1:3" ht="16.5" customHeight="1">
      <c r="A78" s="14">
        <v>71</v>
      </c>
      <c r="B78" s="18"/>
      <c r="C78" s="16"/>
    </row>
    <row r="79" spans="1:3" ht="16.5" customHeight="1">
      <c r="A79" s="14">
        <v>72</v>
      </c>
      <c r="B79" s="18"/>
      <c r="C79" s="16"/>
    </row>
    <row r="80" spans="1:3" ht="16.5" customHeight="1">
      <c r="A80" s="14">
        <v>73</v>
      </c>
      <c r="B80" s="18"/>
      <c r="C80" s="16"/>
    </row>
    <row r="81" spans="1:3" ht="16.5" customHeight="1">
      <c r="A81" s="14">
        <v>74</v>
      </c>
      <c r="B81" s="18"/>
      <c r="C81" s="16"/>
    </row>
    <row r="82" spans="1:3" ht="16.5" customHeight="1">
      <c r="A82" s="14">
        <v>75</v>
      </c>
      <c r="B82" s="18"/>
      <c r="C82" s="16"/>
    </row>
    <row r="83" spans="1:3" ht="16.5" customHeight="1">
      <c r="A83" s="14">
        <v>76</v>
      </c>
      <c r="B83" s="18"/>
      <c r="C83" s="16"/>
    </row>
    <row r="84" spans="1:3" ht="16.5" customHeight="1">
      <c r="A84" s="14">
        <v>77</v>
      </c>
      <c r="B84" s="18"/>
      <c r="C84" s="16"/>
    </row>
    <row r="85" spans="1:3" ht="16.5" customHeight="1">
      <c r="A85" s="14">
        <v>78</v>
      </c>
      <c r="B85" s="18"/>
      <c r="C85" s="16"/>
    </row>
    <row r="86" spans="1:3" ht="16.5" customHeight="1">
      <c r="A86" s="14">
        <v>79</v>
      </c>
      <c r="B86" s="18"/>
      <c r="C86" s="16"/>
    </row>
    <row r="87" spans="1:3" ht="16.5" customHeight="1">
      <c r="A87" s="14">
        <v>80</v>
      </c>
      <c r="B87" s="18"/>
      <c r="C87" s="16"/>
    </row>
    <row r="88" spans="1:3" ht="16.5" customHeight="1">
      <c r="A88" s="14">
        <v>81</v>
      </c>
      <c r="B88" s="18"/>
      <c r="C88" s="16"/>
    </row>
    <row r="89" spans="1:3" ht="16.5" customHeight="1">
      <c r="A89" s="14">
        <v>82</v>
      </c>
      <c r="B89" s="18"/>
      <c r="C89" s="16"/>
    </row>
    <row r="90" spans="1:3" ht="16.5" customHeight="1">
      <c r="A90" s="14">
        <v>83</v>
      </c>
      <c r="B90" s="18"/>
      <c r="C90" s="16"/>
    </row>
    <row r="91" spans="1:3" ht="16.5" customHeight="1">
      <c r="A91" s="14">
        <v>84</v>
      </c>
      <c r="B91" s="18"/>
      <c r="C91" s="16"/>
    </row>
    <row r="92" spans="1:3" ht="16.5" customHeight="1">
      <c r="A92" s="14">
        <v>85</v>
      </c>
      <c r="B92" s="18"/>
      <c r="C92" s="16"/>
    </row>
    <row r="93" spans="1:3" ht="16.5" customHeight="1">
      <c r="A93" s="14">
        <v>86</v>
      </c>
      <c r="B93" s="18"/>
      <c r="C93" s="16"/>
    </row>
    <row r="94" spans="1:3" ht="16.5" customHeight="1">
      <c r="A94" s="14">
        <v>87</v>
      </c>
      <c r="B94" s="18"/>
      <c r="C94" s="16"/>
    </row>
    <row r="95" spans="1:3" ht="16.5" customHeight="1">
      <c r="A95" s="14">
        <v>88</v>
      </c>
      <c r="B95" s="18"/>
      <c r="C95" s="16"/>
    </row>
    <row r="96" spans="1:3" ht="16.5" customHeight="1">
      <c r="A96" s="14">
        <v>89</v>
      </c>
      <c r="B96" s="18"/>
      <c r="C96" s="16"/>
    </row>
    <row r="97" spans="1:3" ht="16.5" customHeight="1">
      <c r="A97" s="14">
        <v>90</v>
      </c>
      <c r="B97" s="18"/>
      <c r="C97" s="16"/>
    </row>
    <row r="98" spans="1:3" ht="16.5" customHeight="1">
      <c r="A98" s="14">
        <v>91</v>
      </c>
      <c r="B98" s="18"/>
      <c r="C98" s="16"/>
    </row>
    <row r="99" spans="1:3" ht="16.5" customHeight="1">
      <c r="A99" s="14">
        <v>92</v>
      </c>
      <c r="B99" s="18"/>
      <c r="C99" s="16"/>
    </row>
    <row r="100" spans="1:3" ht="16.5" customHeight="1">
      <c r="A100" s="14">
        <v>93</v>
      </c>
      <c r="B100" s="18"/>
      <c r="C100" s="16"/>
    </row>
    <row r="101" spans="1:3" ht="16.5" customHeight="1">
      <c r="A101" s="14">
        <v>94</v>
      </c>
      <c r="B101" s="18"/>
      <c r="C101" s="16"/>
    </row>
    <row r="102" spans="1:3" ht="16.5" customHeight="1">
      <c r="A102" s="14">
        <v>95</v>
      </c>
      <c r="B102" s="18"/>
      <c r="C102" s="16"/>
    </row>
    <row r="103" spans="1:3" ht="16.5" customHeight="1">
      <c r="A103" s="14">
        <v>96</v>
      </c>
      <c r="B103" s="18"/>
      <c r="C103" s="16"/>
    </row>
    <row r="104" spans="1:3" ht="16.5" customHeight="1">
      <c r="A104" s="14">
        <v>97</v>
      </c>
      <c r="B104" s="18"/>
      <c r="C104" s="16"/>
    </row>
    <row r="105" spans="1:3" ht="16.5" customHeight="1">
      <c r="A105" s="14">
        <v>98</v>
      </c>
      <c r="B105" s="18"/>
      <c r="C105" s="16"/>
    </row>
    <row r="106" spans="1:3" ht="16.5" customHeight="1">
      <c r="A106" s="14">
        <v>99</v>
      </c>
      <c r="B106" s="18"/>
      <c r="C106" s="16"/>
    </row>
    <row r="107" spans="1:3" ht="16.5" customHeight="1">
      <c r="A107" s="14">
        <v>100</v>
      </c>
      <c r="B107" s="18"/>
      <c r="C107" s="16"/>
    </row>
    <row r="108" spans="1:3" ht="16.5" customHeight="1">
      <c r="A108" s="14">
        <v>101</v>
      </c>
      <c r="B108" s="18"/>
      <c r="C108" s="16"/>
    </row>
    <row r="109" spans="1:3" ht="16.5" customHeight="1">
      <c r="A109" s="14">
        <v>102</v>
      </c>
      <c r="B109" s="18"/>
      <c r="C109" s="16"/>
    </row>
    <row r="110" spans="1:3" ht="16.5" customHeight="1">
      <c r="A110" s="14">
        <v>103</v>
      </c>
      <c r="B110" s="18"/>
      <c r="C110" s="16"/>
    </row>
    <row r="111" spans="1:3" ht="16.5" customHeight="1">
      <c r="A111" s="14">
        <v>104</v>
      </c>
      <c r="B111" s="18"/>
      <c r="C111" s="16"/>
    </row>
    <row r="112" spans="1:3" ht="16.5" customHeight="1">
      <c r="A112" s="14">
        <v>105</v>
      </c>
      <c r="B112" s="18"/>
      <c r="C112" s="16"/>
    </row>
    <row r="113" spans="1:3" ht="16.5" customHeight="1">
      <c r="A113" s="14">
        <v>106</v>
      </c>
      <c r="B113" s="18"/>
      <c r="C113" s="16"/>
    </row>
    <row r="114" spans="1:3" ht="16.5" customHeight="1">
      <c r="A114" s="14">
        <v>107</v>
      </c>
      <c r="B114" s="18"/>
      <c r="C114" s="16"/>
    </row>
    <row r="115" spans="1:3" ht="16.5" customHeight="1">
      <c r="A115" s="14">
        <v>108</v>
      </c>
      <c r="B115" s="18"/>
      <c r="C115" s="16"/>
    </row>
    <row r="116" spans="1:3" ht="16.5" customHeight="1">
      <c r="A116" s="14">
        <v>109</v>
      </c>
      <c r="B116" s="18"/>
      <c r="C116" s="16"/>
    </row>
    <row r="117" spans="1:3" ht="16.5" customHeight="1">
      <c r="A117" s="14">
        <v>110</v>
      </c>
      <c r="B117" s="18"/>
      <c r="C117" s="16"/>
    </row>
    <row r="118" spans="1:3" ht="16.5" customHeight="1">
      <c r="A118" s="14">
        <v>111</v>
      </c>
      <c r="B118" s="18"/>
      <c r="C118" s="16"/>
    </row>
    <row r="119" spans="1:3" ht="16.5" customHeight="1">
      <c r="A119" s="14">
        <v>112</v>
      </c>
      <c r="B119" s="18"/>
      <c r="C119" s="16"/>
    </row>
    <row r="120" spans="1:3" ht="16.5" customHeight="1">
      <c r="A120" s="14">
        <v>113</v>
      </c>
      <c r="B120" s="18"/>
      <c r="C120" s="16"/>
    </row>
    <row r="121" spans="1:3" ht="16.5" customHeight="1">
      <c r="A121" s="14">
        <v>114</v>
      </c>
      <c r="B121" s="18"/>
      <c r="C121" s="16"/>
    </row>
    <row r="122" spans="1:3" ht="16.5" customHeight="1">
      <c r="A122" s="14">
        <v>115</v>
      </c>
      <c r="B122" s="18"/>
      <c r="C122" s="16"/>
    </row>
    <row r="123" spans="1:3" ht="16.5" customHeight="1">
      <c r="A123" s="14">
        <v>116</v>
      </c>
      <c r="B123" s="18"/>
      <c r="C123" s="16"/>
    </row>
    <row r="124" spans="1:3" ht="16.5" customHeight="1">
      <c r="A124" s="14">
        <v>117</v>
      </c>
      <c r="B124" s="18"/>
      <c r="C124" s="16"/>
    </row>
    <row r="125" spans="1:3" ht="16.5" customHeight="1">
      <c r="A125" s="14">
        <v>118</v>
      </c>
      <c r="B125" s="18"/>
      <c r="C125" s="16"/>
    </row>
    <row r="126" spans="1:3" ht="16.5" customHeight="1">
      <c r="A126" s="14">
        <v>119</v>
      </c>
      <c r="B126" s="18"/>
      <c r="C126" s="16"/>
    </row>
    <row r="127" spans="1:3" ht="16.5" customHeight="1">
      <c r="A127" s="14">
        <v>120</v>
      </c>
      <c r="B127" s="18"/>
      <c r="C127" s="16"/>
    </row>
    <row r="128" spans="1:3" ht="16.5" customHeight="1">
      <c r="A128" s="14">
        <v>121</v>
      </c>
      <c r="B128" s="18"/>
      <c r="C128" s="16"/>
    </row>
    <row r="129" spans="1:3" ht="16.5" customHeight="1">
      <c r="A129" s="14">
        <v>122</v>
      </c>
      <c r="B129" s="18"/>
      <c r="C129" s="16"/>
    </row>
    <row r="130" spans="1:3" ht="16.5" customHeight="1">
      <c r="A130" s="14">
        <v>123</v>
      </c>
      <c r="B130" s="18"/>
      <c r="C130" s="16"/>
    </row>
    <row r="131" spans="1:3" ht="16.5" customHeight="1">
      <c r="A131" s="14">
        <v>124</v>
      </c>
      <c r="B131" s="18"/>
      <c r="C131" s="16"/>
    </row>
    <row r="132" spans="1:3" ht="16.5" customHeight="1">
      <c r="A132" s="14">
        <v>125</v>
      </c>
      <c r="B132" s="18"/>
      <c r="C132" s="16"/>
    </row>
    <row r="133" spans="1:3" ht="16.5" customHeight="1">
      <c r="A133" s="14">
        <v>126</v>
      </c>
      <c r="B133" s="18"/>
      <c r="C133" s="16"/>
    </row>
    <row r="134" spans="1:3" ht="16.5" customHeight="1">
      <c r="A134" s="14">
        <v>127</v>
      </c>
      <c r="B134" s="18"/>
      <c r="C134" s="16"/>
    </row>
    <row r="135" spans="1:3" ht="16.5" customHeight="1">
      <c r="A135" s="14">
        <v>128</v>
      </c>
      <c r="B135" s="18"/>
      <c r="C135" s="16"/>
    </row>
    <row r="136" spans="1:3" ht="16.5" customHeight="1">
      <c r="A136" s="14">
        <v>129</v>
      </c>
      <c r="B136" s="18"/>
      <c r="C136" s="16"/>
    </row>
    <row r="137" spans="1:3" ht="16.5" customHeight="1">
      <c r="A137" s="14">
        <v>130</v>
      </c>
      <c r="B137" s="18"/>
      <c r="C137" s="16"/>
    </row>
    <row r="138" spans="1:3" ht="16.5" customHeight="1">
      <c r="A138" s="14">
        <v>131</v>
      </c>
      <c r="B138" s="18"/>
      <c r="C138" s="16"/>
    </row>
    <row r="139" spans="1:3" ht="16.5" customHeight="1">
      <c r="A139" s="14">
        <v>132</v>
      </c>
      <c r="B139" s="18"/>
      <c r="C139" s="16"/>
    </row>
    <row r="140" spans="1:3" ht="16.5" customHeight="1">
      <c r="A140" s="14">
        <v>133</v>
      </c>
      <c r="B140" s="18"/>
      <c r="C140" s="16"/>
    </row>
    <row r="141" spans="1:3" ht="16.5" customHeight="1">
      <c r="A141" s="14">
        <v>134</v>
      </c>
      <c r="B141" s="18"/>
      <c r="C141" s="16"/>
    </row>
    <row r="142" spans="1:3" ht="16.5" customHeight="1">
      <c r="A142" s="14">
        <v>135</v>
      </c>
      <c r="B142" s="18"/>
      <c r="C142" s="16"/>
    </row>
    <row r="143" spans="1:3" ht="16.5" customHeight="1">
      <c r="A143" s="14">
        <v>136</v>
      </c>
      <c r="B143" s="18"/>
      <c r="C143" s="16"/>
    </row>
    <row r="144" spans="1:3" ht="16.5" customHeight="1">
      <c r="A144" s="14">
        <v>137</v>
      </c>
      <c r="B144" s="18"/>
      <c r="C144" s="16"/>
    </row>
    <row r="145" spans="1:3" ht="16.5" customHeight="1">
      <c r="A145" s="14">
        <v>138</v>
      </c>
      <c r="B145" s="18"/>
      <c r="C145" s="16"/>
    </row>
    <row r="146" spans="1:3" ht="16.5" customHeight="1">
      <c r="A146" s="14">
        <v>139</v>
      </c>
      <c r="B146" s="18"/>
      <c r="C146" s="16"/>
    </row>
    <row r="147" spans="1:3" ht="16.5" customHeight="1">
      <c r="A147" s="14">
        <v>140</v>
      </c>
      <c r="B147" s="18"/>
      <c r="C147" s="16"/>
    </row>
    <row r="148" spans="1:3" ht="16.5" customHeight="1">
      <c r="A148" s="14">
        <v>141</v>
      </c>
      <c r="B148" s="18"/>
      <c r="C148" s="16"/>
    </row>
    <row r="149" spans="1:3" ht="16.5" customHeight="1">
      <c r="A149" s="14">
        <v>142</v>
      </c>
      <c r="B149" s="18"/>
      <c r="C149" s="16"/>
    </row>
    <row r="150" spans="1:3" ht="16.5" customHeight="1">
      <c r="A150" s="14">
        <v>143</v>
      </c>
      <c r="B150" s="18"/>
      <c r="C150" s="16"/>
    </row>
    <row r="151" spans="1:3" ht="16.5" customHeight="1">
      <c r="A151" s="14">
        <v>144</v>
      </c>
      <c r="B151" s="18"/>
      <c r="C151" s="16"/>
    </row>
    <row r="152" spans="1:3" ht="16.5" customHeight="1">
      <c r="A152" s="14">
        <v>145</v>
      </c>
      <c r="B152" s="18"/>
      <c r="C152" s="16"/>
    </row>
    <row r="153" spans="1:3" ht="16.5" customHeight="1">
      <c r="A153" s="14">
        <v>146</v>
      </c>
      <c r="B153" s="18"/>
      <c r="C153" s="16"/>
    </row>
    <row r="154" spans="1:3" ht="16.5" customHeight="1">
      <c r="A154" s="14">
        <v>147</v>
      </c>
      <c r="B154" s="18"/>
      <c r="C154" s="16"/>
    </row>
    <row r="155" spans="1:3" ht="16.5" customHeight="1">
      <c r="A155" s="14">
        <v>148</v>
      </c>
      <c r="B155" s="18"/>
      <c r="C155" s="16"/>
    </row>
    <row r="156" spans="1:3" ht="16.5" customHeight="1">
      <c r="A156" s="14">
        <v>149</v>
      </c>
      <c r="B156" s="18"/>
      <c r="C156" s="16"/>
    </row>
    <row r="157" spans="1:3" ht="16.5" customHeight="1">
      <c r="A157" s="14">
        <v>150</v>
      </c>
      <c r="B157" s="18"/>
      <c r="C157" s="16"/>
    </row>
    <row r="158" spans="1:3" ht="16.5" customHeight="1">
      <c r="A158" s="14">
        <v>151</v>
      </c>
      <c r="B158" s="18"/>
      <c r="C158" s="16"/>
    </row>
    <row r="159" spans="1:3" ht="16.5" customHeight="1">
      <c r="A159" s="14">
        <v>152</v>
      </c>
      <c r="B159" s="18"/>
      <c r="C159" s="16"/>
    </row>
    <row r="160" spans="1:3" ht="16.5" customHeight="1">
      <c r="A160" s="14">
        <v>153</v>
      </c>
      <c r="B160" s="18"/>
      <c r="C160" s="16"/>
    </row>
    <row r="161" spans="1:3" ht="16.5" customHeight="1">
      <c r="A161" s="14">
        <v>154</v>
      </c>
      <c r="B161" s="18"/>
      <c r="C161" s="16"/>
    </row>
    <row r="162" spans="1:3" ht="16.5" customHeight="1">
      <c r="A162" s="14">
        <v>155</v>
      </c>
      <c r="B162" s="18"/>
      <c r="C162" s="16"/>
    </row>
    <row r="163" spans="1:3" ht="16.5" customHeight="1">
      <c r="A163" s="14">
        <v>156</v>
      </c>
      <c r="B163" s="18"/>
      <c r="C163" s="16"/>
    </row>
    <row r="164" spans="1:3" ht="16.5" customHeight="1">
      <c r="A164" s="14">
        <v>157</v>
      </c>
      <c r="B164" s="18"/>
      <c r="C164" s="16"/>
    </row>
    <row r="165" spans="1:3" ht="16.5" customHeight="1">
      <c r="A165" s="14">
        <v>158</v>
      </c>
      <c r="B165" s="18"/>
      <c r="C165" s="16"/>
    </row>
    <row r="166" spans="1:3" ht="16.5" customHeight="1">
      <c r="A166" s="14">
        <v>159</v>
      </c>
      <c r="B166" s="18"/>
      <c r="C166" s="16"/>
    </row>
    <row r="167" spans="1:3" ht="16.5" customHeight="1">
      <c r="A167" s="14">
        <v>160</v>
      </c>
      <c r="B167" s="18"/>
      <c r="C167" s="16"/>
    </row>
    <row r="168" spans="1:3" ht="16.5" customHeight="1">
      <c r="A168" s="14">
        <v>161</v>
      </c>
      <c r="B168" s="18"/>
      <c r="C168" s="16"/>
    </row>
    <row r="169" spans="1:3" ht="16.5" customHeight="1">
      <c r="A169" s="14">
        <v>162</v>
      </c>
      <c r="B169" s="18"/>
      <c r="C169" s="16"/>
    </row>
    <row r="170" spans="1:3" ht="16.5" customHeight="1">
      <c r="A170" s="14">
        <v>163</v>
      </c>
      <c r="B170" s="18"/>
      <c r="C170" s="16"/>
    </row>
    <row r="171" spans="1:3" ht="16.5" customHeight="1">
      <c r="A171" s="14">
        <v>164</v>
      </c>
      <c r="B171" s="18"/>
      <c r="C171" s="16"/>
    </row>
    <row r="172" spans="1:3" ht="16.5" customHeight="1">
      <c r="A172" s="14">
        <v>165</v>
      </c>
      <c r="B172" s="18"/>
      <c r="C172" s="16"/>
    </row>
    <row r="173" spans="1:3" ht="16.5" customHeight="1">
      <c r="A173" s="14">
        <v>166</v>
      </c>
      <c r="B173" s="18"/>
      <c r="C173" s="16"/>
    </row>
    <row r="174" spans="1:3" ht="16.5" customHeight="1">
      <c r="A174" s="14">
        <v>167</v>
      </c>
      <c r="B174" s="18"/>
      <c r="C174" s="16"/>
    </row>
    <row r="175" spans="1:3" ht="16.5" customHeight="1">
      <c r="A175" s="14">
        <v>168</v>
      </c>
      <c r="B175" s="18"/>
      <c r="C175" s="16"/>
    </row>
    <row r="176" spans="1:3" ht="16.5" customHeight="1">
      <c r="A176" s="14">
        <v>169</v>
      </c>
      <c r="B176" s="18"/>
      <c r="C176" s="16"/>
    </row>
    <row r="177" spans="1:3" ht="16.5" customHeight="1">
      <c r="A177" s="14">
        <v>170</v>
      </c>
      <c r="B177" s="18"/>
      <c r="C177" s="16"/>
    </row>
    <row r="178" spans="1:3" ht="16.5" customHeight="1">
      <c r="A178" s="14">
        <v>171</v>
      </c>
      <c r="B178" s="18"/>
      <c r="C178" s="16"/>
    </row>
    <row r="179" spans="1:3" ht="16.5" customHeight="1">
      <c r="A179" s="14">
        <v>172</v>
      </c>
      <c r="B179" s="18"/>
      <c r="C179" s="16"/>
    </row>
    <row r="180" spans="1:3" ht="16.5" customHeight="1">
      <c r="A180" s="14">
        <v>173</v>
      </c>
      <c r="B180" s="18"/>
      <c r="C180" s="16"/>
    </row>
    <row r="181" spans="1:3" ht="16.5" customHeight="1">
      <c r="A181" s="14">
        <v>174</v>
      </c>
      <c r="B181" s="18"/>
      <c r="C181" s="16"/>
    </row>
    <row r="182" spans="1:3" ht="16.5" customHeight="1">
      <c r="A182" s="14">
        <v>175</v>
      </c>
      <c r="B182" s="18"/>
      <c r="C182" s="16"/>
    </row>
    <row r="183" spans="1:3" ht="16.5" customHeight="1">
      <c r="A183" s="14">
        <v>176</v>
      </c>
      <c r="B183" s="18"/>
      <c r="C183" s="16"/>
    </row>
    <row r="184" spans="1:3" ht="16.5" customHeight="1">
      <c r="A184" s="14">
        <v>177</v>
      </c>
      <c r="B184" s="18"/>
      <c r="C184" s="16"/>
    </row>
    <row r="185" spans="1:3" ht="16.5" customHeight="1">
      <c r="A185" s="14">
        <v>178</v>
      </c>
      <c r="B185" s="18"/>
      <c r="C185" s="16"/>
    </row>
    <row r="186" spans="1:3" ht="16.5" customHeight="1">
      <c r="A186" s="14">
        <v>179</v>
      </c>
      <c r="B186" s="18"/>
      <c r="C186" s="16"/>
    </row>
    <row r="187" spans="1:3" ht="16.5" customHeight="1">
      <c r="A187" s="14">
        <v>180</v>
      </c>
      <c r="B187" s="18"/>
      <c r="C187" s="16"/>
    </row>
    <row r="188" spans="1:3" ht="16.5" customHeight="1">
      <c r="A188" s="14">
        <v>181</v>
      </c>
      <c r="B188" s="18"/>
      <c r="C188" s="16"/>
    </row>
    <row r="189" spans="1:3" ht="16.5" customHeight="1">
      <c r="A189" s="14">
        <v>182</v>
      </c>
      <c r="B189" s="18"/>
      <c r="C189" s="16"/>
    </row>
    <row r="190" spans="1:3" ht="16.5" customHeight="1">
      <c r="A190" s="14">
        <v>183</v>
      </c>
      <c r="B190" s="18"/>
      <c r="C190" s="16"/>
    </row>
    <row r="191" spans="1:3" ht="16.5" customHeight="1">
      <c r="A191" s="14">
        <v>184</v>
      </c>
      <c r="B191" s="18"/>
      <c r="C191" s="16"/>
    </row>
    <row r="192" spans="1:3" ht="16.5" customHeight="1">
      <c r="A192" s="14">
        <v>185</v>
      </c>
      <c r="B192" s="18"/>
      <c r="C192" s="16"/>
    </row>
    <row r="193" spans="1:3" ht="16.5" customHeight="1">
      <c r="A193" s="14">
        <v>186</v>
      </c>
      <c r="B193" s="18"/>
      <c r="C193" s="16"/>
    </row>
    <row r="194" spans="1:3" ht="16.5" customHeight="1">
      <c r="A194" s="14">
        <v>187</v>
      </c>
      <c r="B194" s="18"/>
      <c r="C194" s="16"/>
    </row>
    <row r="195" spans="1:3" ht="16.5" customHeight="1">
      <c r="A195" s="14">
        <v>188</v>
      </c>
      <c r="B195" s="18"/>
      <c r="C195" s="16"/>
    </row>
    <row r="196" spans="1:3" ht="16.5" customHeight="1">
      <c r="A196" s="14">
        <v>189</v>
      </c>
      <c r="B196" s="18"/>
      <c r="C196" s="16"/>
    </row>
    <row r="197" spans="1:3" ht="16.5" customHeight="1">
      <c r="A197" s="14">
        <v>190</v>
      </c>
      <c r="B197" s="18"/>
      <c r="C197" s="16"/>
    </row>
    <row r="198" spans="1:3" ht="16.5" customHeight="1">
      <c r="A198" s="14">
        <v>191</v>
      </c>
      <c r="B198" s="18"/>
      <c r="C198" s="16"/>
    </row>
    <row r="199" spans="1:3" ht="16.5" customHeight="1">
      <c r="A199" s="14">
        <v>192</v>
      </c>
      <c r="B199" s="18"/>
      <c r="C199" s="16"/>
    </row>
    <row r="200" spans="1:3" ht="16.5" customHeight="1">
      <c r="A200" s="14">
        <v>193</v>
      </c>
      <c r="B200" s="18"/>
      <c r="C200" s="16"/>
    </row>
    <row r="201" spans="1:3" ht="16.5" customHeight="1">
      <c r="A201" s="14">
        <v>194</v>
      </c>
      <c r="B201" s="18"/>
      <c r="C201" s="16"/>
    </row>
    <row r="202" spans="1:3" ht="16.5" customHeight="1">
      <c r="A202" s="14">
        <v>195</v>
      </c>
      <c r="B202" s="18"/>
      <c r="C202" s="16"/>
    </row>
    <row r="203" spans="1:3" ht="16.5" customHeight="1">
      <c r="A203" s="14">
        <v>196</v>
      </c>
      <c r="B203" s="18"/>
      <c r="C203" s="16"/>
    </row>
    <row r="204" spans="1:3" ht="16.5" customHeight="1">
      <c r="A204" s="14">
        <v>197</v>
      </c>
      <c r="B204" s="18"/>
      <c r="C204" s="16"/>
    </row>
    <row r="205" spans="1:3" ht="16.5" customHeight="1">
      <c r="A205" s="14">
        <v>198</v>
      </c>
      <c r="B205" s="18"/>
      <c r="C205" s="16"/>
    </row>
    <row r="206" spans="1:3" ht="16.5" customHeight="1">
      <c r="A206" s="14">
        <v>199</v>
      </c>
      <c r="B206" s="18"/>
      <c r="C206" s="16"/>
    </row>
    <row r="207" spans="1:3" ht="16.5" customHeight="1">
      <c r="A207" s="14">
        <v>200</v>
      </c>
      <c r="B207" s="18"/>
      <c r="C207" s="16"/>
    </row>
    <row r="208" spans="1:3" ht="16.5" customHeight="1">
      <c r="A208" s="14">
        <v>201</v>
      </c>
      <c r="B208" s="18"/>
      <c r="C208" s="16"/>
    </row>
    <row r="209" spans="1:3" ht="16.5" customHeight="1">
      <c r="A209" s="14">
        <v>202</v>
      </c>
      <c r="B209" s="18"/>
      <c r="C209" s="16"/>
    </row>
    <row r="210" spans="1:3" ht="16.5" customHeight="1">
      <c r="A210" s="14">
        <v>203</v>
      </c>
      <c r="B210" s="18"/>
      <c r="C210" s="16"/>
    </row>
    <row r="211" spans="1:3" ht="16.5" customHeight="1">
      <c r="A211" s="14">
        <v>204</v>
      </c>
      <c r="B211" s="18"/>
      <c r="C211" s="16"/>
    </row>
    <row r="212" spans="1:3" ht="16.5" customHeight="1">
      <c r="A212" s="14">
        <v>205</v>
      </c>
      <c r="B212" s="18"/>
      <c r="C212" s="16"/>
    </row>
    <row r="213" spans="1:3" ht="16.5" customHeight="1">
      <c r="A213" s="14">
        <v>206</v>
      </c>
      <c r="B213" s="18"/>
      <c r="C213" s="16"/>
    </row>
    <row r="214" spans="1:3" ht="16.5" customHeight="1">
      <c r="A214" s="14">
        <v>207</v>
      </c>
      <c r="B214" s="18"/>
      <c r="C214" s="16"/>
    </row>
    <row r="215" spans="1:3" ht="16.5" customHeight="1">
      <c r="A215" s="14">
        <v>208</v>
      </c>
      <c r="B215" s="18"/>
      <c r="C215" s="16"/>
    </row>
    <row r="216" spans="1:3" ht="16.5" customHeight="1">
      <c r="A216" s="14">
        <v>209</v>
      </c>
      <c r="B216" s="18"/>
      <c r="C216" s="16"/>
    </row>
    <row r="217" spans="1:3" ht="16.5" customHeight="1">
      <c r="A217" s="14">
        <v>210</v>
      </c>
      <c r="B217" s="18"/>
      <c r="C217" s="16"/>
    </row>
    <row r="218" spans="1:3" ht="16.5" customHeight="1">
      <c r="A218" s="14">
        <v>211</v>
      </c>
      <c r="B218" s="18"/>
      <c r="C218" s="16"/>
    </row>
    <row r="219" spans="1:3" ht="16.5" customHeight="1">
      <c r="A219" s="14">
        <v>212</v>
      </c>
      <c r="B219" s="18"/>
      <c r="C219" s="16"/>
    </row>
    <row r="220" spans="1:3" ht="16.5" customHeight="1">
      <c r="A220" s="14">
        <v>213</v>
      </c>
      <c r="B220" s="18"/>
      <c r="C220" s="16"/>
    </row>
    <row r="221" spans="1:3" ht="16.5" customHeight="1">
      <c r="A221" s="14">
        <v>214</v>
      </c>
      <c r="B221" s="18"/>
      <c r="C221" s="16"/>
    </row>
    <row r="222" spans="1:3" ht="16.5" customHeight="1">
      <c r="A222" s="14">
        <v>215</v>
      </c>
      <c r="B222" s="18"/>
      <c r="C222" s="16"/>
    </row>
    <row r="223" spans="1:3" ht="16.5" customHeight="1">
      <c r="A223" s="14">
        <v>216</v>
      </c>
      <c r="B223" s="18"/>
      <c r="C223" s="16"/>
    </row>
    <row r="224" spans="1:3" ht="16.5" customHeight="1">
      <c r="A224" s="14">
        <v>217</v>
      </c>
      <c r="B224" s="18"/>
      <c r="C224" s="16"/>
    </row>
    <row r="225" spans="1:3" ht="16.5" customHeight="1">
      <c r="A225" s="14">
        <v>218</v>
      </c>
      <c r="B225" s="18"/>
      <c r="C225" s="16"/>
    </row>
    <row r="226" spans="1:3" ht="16.5" customHeight="1">
      <c r="A226" s="14">
        <v>219</v>
      </c>
      <c r="B226" s="18"/>
      <c r="C226" s="16"/>
    </row>
    <row r="227" spans="1:3" ht="16.5" customHeight="1">
      <c r="A227" s="14">
        <v>220</v>
      </c>
      <c r="B227" s="18"/>
      <c r="C227" s="16"/>
    </row>
    <row r="228" spans="1:3" ht="16.5" customHeight="1">
      <c r="A228" s="14">
        <v>221</v>
      </c>
      <c r="B228" s="18"/>
      <c r="C228" s="16"/>
    </row>
    <row r="229" spans="1:3" ht="16.5" customHeight="1">
      <c r="A229" s="14">
        <v>222</v>
      </c>
      <c r="B229" s="18"/>
      <c r="C229" s="16"/>
    </row>
    <row r="230" spans="1:3" ht="16.5" customHeight="1">
      <c r="A230" s="14">
        <v>223</v>
      </c>
      <c r="B230" s="18"/>
      <c r="C230" s="16"/>
    </row>
    <row r="231" spans="1:3" ht="16.5" customHeight="1">
      <c r="A231" s="14">
        <v>224</v>
      </c>
      <c r="B231" s="18"/>
      <c r="C231" s="16"/>
    </row>
    <row r="232" spans="1:3" ht="16.5" customHeight="1">
      <c r="A232" s="14">
        <v>225</v>
      </c>
      <c r="B232" s="18"/>
      <c r="C232" s="16"/>
    </row>
    <row r="233" spans="1:3" ht="16.5" customHeight="1">
      <c r="A233" s="14">
        <v>226</v>
      </c>
      <c r="B233" s="18"/>
      <c r="C233" s="16"/>
    </row>
    <row r="234" spans="1:3" ht="16.5" customHeight="1">
      <c r="A234" s="14">
        <v>227</v>
      </c>
      <c r="B234" s="18"/>
      <c r="C234" s="16"/>
    </row>
    <row r="235" spans="1:3" ht="16.5" customHeight="1">
      <c r="A235" s="14">
        <v>228</v>
      </c>
      <c r="B235" s="18"/>
      <c r="C235" s="16"/>
    </row>
    <row r="236" spans="1:3" ht="16.5" customHeight="1">
      <c r="A236" s="14">
        <v>229</v>
      </c>
      <c r="B236" s="18"/>
      <c r="C236" s="16"/>
    </row>
    <row r="237" spans="1:3" ht="16.5" customHeight="1">
      <c r="A237" s="14">
        <v>230</v>
      </c>
      <c r="B237" s="18"/>
      <c r="C237" s="16"/>
    </row>
    <row r="238" spans="1:3" ht="16.5" customHeight="1">
      <c r="A238" s="14">
        <v>231</v>
      </c>
      <c r="B238" s="18"/>
      <c r="C238" s="16"/>
    </row>
    <row r="239" spans="1:3" ht="16.5" customHeight="1">
      <c r="A239" s="14">
        <v>232</v>
      </c>
      <c r="B239" s="18"/>
      <c r="C239" s="16"/>
    </row>
    <row r="240" spans="1:3" ht="16.5" customHeight="1">
      <c r="A240" s="14">
        <v>233</v>
      </c>
      <c r="B240" s="18"/>
      <c r="C240" s="16"/>
    </row>
    <row r="241" spans="1:3" ht="16.5" customHeight="1">
      <c r="A241" s="14">
        <v>234</v>
      </c>
      <c r="B241" s="18"/>
      <c r="C241" s="16"/>
    </row>
    <row r="242" spans="1:3" ht="16.5" customHeight="1">
      <c r="A242" s="14">
        <v>235</v>
      </c>
      <c r="B242" s="18"/>
      <c r="C242" s="16"/>
    </row>
    <row r="243" spans="1:3" ht="16.5" customHeight="1">
      <c r="A243" s="14">
        <v>236</v>
      </c>
      <c r="B243" s="18"/>
      <c r="C243" s="16"/>
    </row>
    <row r="244" spans="1:3" ht="16.5" customHeight="1">
      <c r="A244" s="14">
        <v>237</v>
      </c>
      <c r="B244" s="18"/>
      <c r="C244" s="16"/>
    </row>
    <row r="245" spans="1:3" ht="16.5" customHeight="1">
      <c r="A245" s="14">
        <v>238</v>
      </c>
      <c r="B245" s="18"/>
      <c r="C245" s="16"/>
    </row>
    <row r="246" spans="1:3" ht="16.5" customHeight="1">
      <c r="A246" s="14">
        <v>239</v>
      </c>
      <c r="B246" s="18"/>
      <c r="C246" s="16"/>
    </row>
    <row r="247" spans="1:3" ht="16.5" customHeight="1">
      <c r="A247" s="14">
        <v>240</v>
      </c>
      <c r="B247" s="18"/>
      <c r="C247" s="16"/>
    </row>
    <row r="248" spans="1:3" ht="16.5" customHeight="1">
      <c r="A248" s="14">
        <v>241</v>
      </c>
      <c r="B248" s="18"/>
      <c r="C248" s="16"/>
    </row>
    <row r="249" spans="1:3" ht="16.5" customHeight="1">
      <c r="A249" s="14">
        <v>242</v>
      </c>
      <c r="B249" s="18"/>
      <c r="C249" s="16"/>
    </row>
    <row r="250" spans="1:3" ht="16.5" customHeight="1">
      <c r="A250" s="14">
        <v>243</v>
      </c>
      <c r="B250" s="18"/>
      <c r="C250" s="16"/>
    </row>
    <row r="251" spans="1:3" ht="16.5" customHeight="1">
      <c r="A251" s="14">
        <v>244</v>
      </c>
      <c r="B251" s="18"/>
      <c r="C251" s="16"/>
    </row>
    <row r="252" spans="1:3" ht="16.5" customHeight="1">
      <c r="A252" s="14">
        <v>245</v>
      </c>
      <c r="B252" s="18"/>
      <c r="C252" s="16"/>
    </row>
    <row r="253" spans="1:3" ht="16.5" customHeight="1">
      <c r="A253" s="14">
        <v>246</v>
      </c>
      <c r="B253" s="18"/>
      <c r="C253" s="16"/>
    </row>
    <row r="254" spans="1:3" ht="16.5" customHeight="1">
      <c r="A254" s="14">
        <v>247</v>
      </c>
      <c r="B254" s="18"/>
      <c r="C254" s="16"/>
    </row>
    <row r="255" spans="1:3" ht="16.5" customHeight="1">
      <c r="A255" s="14">
        <v>248</v>
      </c>
      <c r="B255" s="18"/>
      <c r="C255" s="16"/>
    </row>
    <row r="256" spans="1:3" ht="16.5" customHeight="1">
      <c r="A256" s="14">
        <v>249</v>
      </c>
      <c r="B256" s="18"/>
      <c r="C256" s="16"/>
    </row>
    <row r="257" spans="1:3" ht="16.5" customHeight="1">
      <c r="A257" s="14">
        <v>250</v>
      </c>
      <c r="B257" s="18"/>
      <c r="C257" s="16"/>
    </row>
    <row r="258" spans="1:3" ht="16.5" customHeight="1">
      <c r="A258" s="14">
        <v>251</v>
      </c>
      <c r="B258" s="18"/>
      <c r="C258" s="16"/>
    </row>
    <row r="259" spans="1:3" ht="16.5" customHeight="1">
      <c r="A259" s="14">
        <v>252</v>
      </c>
      <c r="B259" s="18"/>
      <c r="C259" s="16"/>
    </row>
    <row r="260" spans="1:3" ht="16.5" customHeight="1">
      <c r="A260" s="14">
        <v>253</v>
      </c>
      <c r="B260" s="18"/>
      <c r="C260" s="16"/>
    </row>
    <row r="261" spans="1:3" ht="16.5" customHeight="1">
      <c r="A261" s="14">
        <v>254</v>
      </c>
      <c r="B261" s="18"/>
      <c r="C261" s="16"/>
    </row>
    <row r="262" spans="1:3" ht="16.5" customHeight="1">
      <c r="A262" s="14">
        <v>255</v>
      </c>
      <c r="B262" s="18"/>
      <c r="C262" s="16"/>
    </row>
    <row r="263" spans="1:3" ht="16.5" customHeight="1">
      <c r="A263" s="14">
        <v>256</v>
      </c>
      <c r="B263" s="18"/>
      <c r="C263" s="16"/>
    </row>
    <row r="264" spans="1:3" ht="16.5" customHeight="1">
      <c r="A264" s="14">
        <v>257</v>
      </c>
      <c r="B264" s="18"/>
      <c r="C264" s="16"/>
    </row>
    <row r="265" spans="1:3" ht="16.5" customHeight="1">
      <c r="A265" s="14">
        <v>258</v>
      </c>
      <c r="B265" s="18"/>
      <c r="C265" s="16"/>
    </row>
    <row r="266" spans="1:3" ht="16.5" customHeight="1">
      <c r="A266" s="14">
        <v>259</v>
      </c>
      <c r="B266" s="18"/>
      <c r="C266" s="16"/>
    </row>
    <row r="267" spans="1:3" ht="16.5" customHeight="1">
      <c r="A267" s="14">
        <v>260</v>
      </c>
      <c r="B267" s="18"/>
      <c r="C267" s="16"/>
    </row>
    <row r="268" spans="1:3" ht="16.5" customHeight="1">
      <c r="A268" s="14">
        <v>261</v>
      </c>
      <c r="B268" s="18"/>
      <c r="C268" s="16"/>
    </row>
    <row r="269" spans="1:3" ht="16.5" customHeight="1">
      <c r="A269" s="14">
        <v>262</v>
      </c>
      <c r="B269" s="18"/>
      <c r="C269" s="16"/>
    </row>
    <row r="270" spans="1:3" ht="16.5" customHeight="1">
      <c r="A270" s="14">
        <v>263</v>
      </c>
      <c r="B270" s="18"/>
      <c r="C270" s="16"/>
    </row>
    <row r="271" spans="1:3" ht="16.5" customHeight="1">
      <c r="A271" s="14">
        <v>264</v>
      </c>
      <c r="B271" s="18"/>
      <c r="C271" s="16"/>
    </row>
    <row r="272" spans="1:3" ht="16.5" customHeight="1">
      <c r="A272" s="14">
        <v>265</v>
      </c>
      <c r="B272" s="18"/>
      <c r="C272" s="16"/>
    </row>
    <row r="273" spans="1:3" ht="16.5" customHeight="1">
      <c r="A273" s="14">
        <v>266</v>
      </c>
      <c r="B273" s="18"/>
      <c r="C273" s="16"/>
    </row>
    <row r="274" spans="1:3" ht="16.5" customHeight="1">
      <c r="A274" s="14">
        <v>267</v>
      </c>
      <c r="B274" s="18"/>
      <c r="C274" s="16"/>
    </row>
    <row r="275" spans="1:3" ht="16.5" customHeight="1">
      <c r="A275" s="14">
        <v>268</v>
      </c>
      <c r="B275" s="18"/>
      <c r="C275" s="16"/>
    </row>
    <row r="276" spans="1:3" ht="16.5" customHeight="1">
      <c r="A276" s="14">
        <v>269</v>
      </c>
      <c r="B276" s="18"/>
      <c r="C276" s="16"/>
    </row>
    <row r="277" spans="1:3" ht="16.5" customHeight="1">
      <c r="A277" s="14">
        <v>270</v>
      </c>
      <c r="B277" s="18"/>
      <c r="C277" s="16"/>
    </row>
    <row r="278" spans="1:3" ht="16.5" customHeight="1">
      <c r="A278" s="14">
        <v>271</v>
      </c>
      <c r="B278" s="18"/>
      <c r="C278" s="16"/>
    </row>
    <row r="279" spans="1:3" ht="16.5" customHeight="1">
      <c r="A279" s="14">
        <v>272</v>
      </c>
      <c r="B279" s="18"/>
      <c r="C279" s="16"/>
    </row>
    <row r="280" spans="1:3" ht="16.5" customHeight="1">
      <c r="A280" s="14">
        <v>273</v>
      </c>
      <c r="B280" s="18"/>
      <c r="C280" s="16"/>
    </row>
    <row r="281" spans="1:3" ht="16.5" customHeight="1">
      <c r="A281" s="14">
        <v>274</v>
      </c>
      <c r="B281" s="18"/>
      <c r="C281" s="16"/>
    </row>
    <row r="282" spans="1:3" ht="16.5" customHeight="1">
      <c r="A282" s="14">
        <v>275</v>
      </c>
      <c r="B282" s="18"/>
      <c r="C282" s="16"/>
    </row>
    <row r="283" spans="1:3" ht="16.5" customHeight="1">
      <c r="A283" s="14">
        <v>276</v>
      </c>
      <c r="B283" s="18"/>
      <c r="C283" s="16"/>
    </row>
    <row r="284" spans="1:3" ht="16.5" customHeight="1">
      <c r="A284" s="14">
        <v>277</v>
      </c>
      <c r="B284" s="18"/>
      <c r="C284" s="16"/>
    </row>
    <row r="285" spans="1:3" ht="16.5" customHeight="1">
      <c r="A285" s="14">
        <v>278</v>
      </c>
      <c r="B285" s="18"/>
      <c r="C285" s="16"/>
    </row>
    <row r="286" spans="1:3" ht="16.5" customHeight="1">
      <c r="A286" s="14">
        <v>279</v>
      </c>
      <c r="B286" s="18"/>
      <c r="C286" s="16"/>
    </row>
    <row r="287" spans="1:3" ht="16.5" customHeight="1">
      <c r="A287" s="14">
        <v>280</v>
      </c>
      <c r="B287" s="18"/>
      <c r="C287" s="16"/>
    </row>
    <row r="288" spans="1:3" ht="16.5" customHeight="1">
      <c r="A288" s="14">
        <v>281</v>
      </c>
      <c r="B288" s="18"/>
      <c r="C288" s="16"/>
    </row>
    <row r="289" spans="1:3" ht="16.5" customHeight="1">
      <c r="A289" s="14">
        <v>282</v>
      </c>
      <c r="B289" s="18"/>
      <c r="C289" s="16"/>
    </row>
    <row r="290" spans="1:3" ht="16.5" customHeight="1">
      <c r="A290" s="14">
        <v>283</v>
      </c>
      <c r="B290" s="18"/>
      <c r="C290" s="16"/>
    </row>
    <row r="291" spans="1:3" ht="16.5" customHeight="1">
      <c r="A291" s="14">
        <v>284</v>
      </c>
      <c r="B291" s="18"/>
      <c r="C291" s="16"/>
    </row>
    <row r="292" spans="1:3" ht="16.5" customHeight="1">
      <c r="A292" s="14">
        <v>285</v>
      </c>
      <c r="B292" s="18"/>
      <c r="C292" s="16"/>
    </row>
    <row r="293" spans="1:3" ht="16.5" customHeight="1">
      <c r="A293" s="14">
        <v>286</v>
      </c>
      <c r="B293" s="18"/>
      <c r="C293" s="16"/>
    </row>
    <row r="294" spans="1:3" ht="16.5" customHeight="1">
      <c r="A294" s="14">
        <v>287</v>
      </c>
      <c r="B294" s="18"/>
      <c r="C294" s="16"/>
    </row>
    <row r="295" spans="1:3" ht="16.5" customHeight="1">
      <c r="A295" s="14">
        <v>288</v>
      </c>
      <c r="B295" s="18"/>
      <c r="C295" s="16"/>
    </row>
    <row r="296" spans="1:3" ht="16.5" customHeight="1">
      <c r="A296" s="14">
        <v>289</v>
      </c>
      <c r="B296" s="18"/>
      <c r="C296" s="16"/>
    </row>
    <row r="297" spans="1:3" ht="16.5" customHeight="1">
      <c r="A297" s="19">
        <v>290</v>
      </c>
      <c r="B297" s="20"/>
      <c r="C297" s="21"/>
    </row>
    <row r="298" ht="16.5" customHeight="1"/>
  </sheetData>
  <sheetProtection sheet="1" objects="1" scenarios="1" formatCells="0" formatColumns="0" formatRows="0"/>
  <mergeCells count="2">
    <mergeCell ref="E2:K3"/>
    <mergeCell ref="E31:K32"/>
  </mergeCells>
  <conditionalFormatting sqref="E13:K13 E17:K17 E25:K25 E21:K21 E9:K9 E29:F29">
    <cfRule type="expression" priority="1" dxfId="0" stopIfTrue="1">
      <formula>ISERR(E9)</formula>
    </cfRule>
  </conditionalFormatting>
  <conditionalFormatting sqref="E6:K6 E10:K10 E14:K14 E18:K18 E22:K22 E26:K26">
    <cfRule type="expression" priority="2" dxfId="1" stopIfTrue="1">
      <formula>E7&lt;&gt;""</formula>
    </cfRule>
  </conditionalFormatting>
  <dataValidations count="1">
    <dataValidation type="list" allowBlank="1" showInputMessage="1" showErrorMessage="1" sqref="C3">
      <formula1>"January,February,March,April,May,June,July,August,September,October,November,December"</formula1>
    </dataValidation>
  </dataValidations>
  <hyperlinks>
    <hyperlink ref="E31:K32" r:id="rId1" display="VISIT EXCELTEMPLATES.NET FOR MORE TEMPLATES"/>
  </hyperlinks>
  <printOptions/>
  <pageMargins left="0.34" right="0.26" top="0.71" bottom="1" header="0.38" footer="0.5"/>
  <pageSetup fitToHeight="1" fitToWidth="1" orientation="landscape" paperSize="9" scale="67" r:id="rId2"/>
  <headerFooter alignWithMargins="0">
    <oddFooter>&amp;C(c) 2008 Exceltemplate.net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2008-11-09T13:04:57Z</cp:lastPrinted>
  <dcterms:created xsi:type="dcterms:W3CDTF">2008-10-29T15:28:11Z</dcterms:created>
  <dcterms:modified xsi:type="dcterms:W3CDTF">2008-11-11T03:09:11Z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