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7250" windowHeight="12450" activeTab="0"/>
  </bookViews>
  <sheets>
    <sheet name="Paycheck (Net Pay) Calculator" sheetId="1" r:id="rId1"/>
  </sheets>
  <definedNames>
    <definedName name="_xlnm.Print_Area" localSheetId="0">'Paycheck (Net Pay) Calculator'!$A$1:$L$63</definedName>
  </definedNames>
  <calcPr fullCalcOnLoad="1"/>
</workbook>
</file>

<file path=xl/comments1.xml><?xml version="1.0" encoding="utf-8"?>
<comments xmlns="http://schemas.openxmlformats.org/spreadsheetml/2006/main">
  <authors>
    <author>ColoradoCollege</author>
  </authors>
  <commentList>
    <comment ref="D29" authorId="0">
      <text>
        <r>
          <rPr>
            <b/>
            <sz val="8"/>
            <rFont val="Tahoma"/>
            <family val="0"/>
          </rPr>
          <t>ColoradoCollege:</t>
        </r>
        <r>
          <rPr>
            <sz val="8"/>
            <rFont val="Tahoma"/>
            <family val="0"/>
          </rPr>
          <t xml:space="preserve">
Retirement Annuity.  Please enter "Y" if you are using the RA benefit, and "N" if you are not (it is mandatory past age 30). You contribute 5% of your salary, and CC contributes 9%</t>
        </r>
      </text>
    </comment>
    <comment ref="D34" authorId="0">
      <text>
        <r>
          <rPr>
            <b/>
            <sz val="8"/>
            <rFont val="Tahoma"/>
            <family val="0"/>
          </rPr>
          <t>ColoradoCollege:</t>
        </r>
        <r>
          <rPr>
            <sz val="8"/>
            <rFont val="Tahoma"/>
            <family val="0"/>
          </rPr>
          <t xml:space="preserve">
Supplemental Retirement Annuity - anything you add above and beyond the regular RA</t>
        </r>
      </text>
    </comment>
    <comment ref="D38" authorId="0">
      <text>
        <r>
          <rPr>
            <b/>
            <sz val="8"/>
            <rFont val="Tahoma"/>
            <family val="0"/>
          </rPr>
          <t>ColoradoCollege:</t>
        </r>
        <r>
          <rPr>
            <sz val="8"/>
            <rFont val="Tahoma"/>
            <family val="0"/>
          </rPr>
          <t xml:space="preserve">
Number of withholding allowances claimed on your W4 (this calculator allows for up to 10).  You can find this number in your GoWEST page under "Tax Information"</t>
        </r>
      </text>
    </comment>
    <comment ref="D37" authorId="0">
      <text>
        <r>
          <rPr>
            <b/>
            <sz val="8"/>
            <rFont val="Tahoma"/>
            <family val="0"/>
          </rPr>
          <t>ColoradoCollege:</t>
        </r>
        <r>
          <rPr>
            <sz val="8"/>
            <rFont val="Tahoma"/>
            <family val="0"/>
          </rPr>
          <t xml:space="preserve">
Please enter "M" for Married and "S" for single.  This refers to your tax filing status based on the W4 CC has on file for you (which you can check on GoWEST)</t>
        </r>
      </text>
    </comment>
    <comment ref="D56" authorId="0">
      <text>
        <r>
          <rPr>
            <b/>
            <sz val="8"/>
            <rFont val="Tahoma"/>
            <family val="0"/>
          </rPr>
          <t>ColoradoCollege:</t>
        </r>
        <r>
          <rPr>
            <sz val="8"/>
            <rFont val="Tahoma"/>
            <family val="0"/>
          </rPr>
          <t xml:space="preserve">
Some examples:
Childcare (post tax)
FLEX plan (post tax)</t>
        </r>
      </text>
    </comment>
    <comment ref="D57" authorId="0">
      <text>
        <r>
          <rPr>
            <b/>
            <sz val="8"/>
            <rFont val="Tahoma"/>
            <family val="0"/>
          </rPr>
          <t>ColoradoCollege:</t>
        </r>
        <r>
          <rPr>
            <sz val="8"/>
            <rFont val="Tahoma"/>
            <family val="0"/>
          </rPr>
          <t xml:space="preserve">
Some examples:
Childcare (post tax)
FLEX plan (post tax)</t>
        </r>
      </text>
    </comment>
    <comment ref="D58" authorId="0">
      <text>
        <r>
          <rPr>
            <b/>
            <sz val="8"/>
            <rFont val="Tahoma"/>
            <family val="0"/>
          </rPr>
          <t>ColoradoCollege:</t>
        </r>
        <r>
          <rPr>
            <sz val="8"/>
            <rFont val="Tahoma"/>
            <family val="0"/>
          </rPr>
          <t xml:space="preserve">
Some examples:
Childcare (post tax)
FLEX plan (post tax)</t>
        </r>
      </text>
    </comment>
    <comment ref="D59" authorId="0">
      <text>
        <r>
          <rPr>
            <b/>
            <sz val="8"/>
            <rFont val="Tahoma"/>
            <family val="0"/>
          </rPr>
          <t>ColoradoCollege:</t>
        </r>
        <r>
          <rPr>
            <sz val="8"/>
            <rFont val="Tahoma"/>
            <family val="0"/>
          </rPr>
          <t xml:space="preserve">
Some examples:
Childcare (post tax)
FLEX plan (post tax)</t>
        </r>
      </text>
    </comment>
    <comment ref="D44" authorId="0">
      <text>
        <r>
          <rPr>
            <b/>
            <sz val="8"/>
            <rFont val="Tahoma"/>
            <family val="0"/>
          </rPr>
          <t>ColoradoCollege:</t>
        </r>
        <r>
          <rPr>
            <sz val="8"/>
            <rFont val="Tahoma"/>
            <family val="0"/>
          </rPr>
          <t xml:space="preserve">
Any additional withholding you have specified for Federal taxes, based on the W4 CC has on file (which you can check on GoWEST)</t>
        </r>
      </text>
    </comment>
    <comment ref="D47" authorId="0">
      <text>
        <r>
          <rPr>
            <b/>
            <sz val="8"/>
            <rFont val="Tahoma"/>
            <family val="0"/>
          </rPr>
          <t>ColoradoCollege:</t>
        </r>
        <r>
          <rPr>
            <sz val="8"/>
            <rFont val="Tahoma"/>
            <family val="0"/>
          </rPr>
          <t xml:space="preserve">
Any additional withholding you have specified for CO State taxes, based on the W4 CC has on file (which you can check on GoWEST)</t>
        </r>
      </text>
    </comment>
    <comment ref="D33" authorId="0">
      <text>
        <r>
          <rPr>
            <b/>
            <sz val="8"/>
            <rFont val="Tahoma"/>
            <family val="0"/>
          </rPr>
          <t>ColoradoCollege:</t>
        </r>
        <r>
          <rPr>
            <sz val="8"/>
            <rFont val="Tahoma"/>
            <family val="0"/>
          </rPr>
          <t xml:space="preserve">
FICA Medical Tax is </t>
        </r>
        <r>
          <rPr>
            <b/>
            <sz val="8"/>
            <rFont val="Tahoma"/>
            <family val="2"/>
          </rPr>
          <t>1.45%</t>
        </r>
        <r>
          <rPr>
            <sz val="8"/>
            <rFont val="Tahoma"/>
            <family val="2"/>
          </rPr>
          <t xml:space="preserve"> of your gross pay for 2006</t>
        </r>
      </text>
    </comment>
    <comment ref="D32" authorId="0">
      <text>
        <r>
          <rPr>
            <b/>
            <sz val="8"/>
            <rFont val="Tahoma"/>
            <family val="0"/>
          </rPr>
          <t>ColoradoCollege:</t>
        </r>
        <r>
          <rPr>
            <sz val="8"/>
            <rFont val="Tahoma"/>
            <family val="0"/>
          </rPr>
          <t xml:space="preserve">
 FICA tax is </t>
        </r>
        <r>
          <rPr>
            <b/>
            <sz val="8"/>
            <rFont val="Tahoma"/>
            <family val="2"/>
          </rPr>
          <t xml:space="preserve">6.2% </t>
        </r>
        <r>
          <rPr>
            <sz val="8"/>
            <rFont val="Tahoma"/>
            <family val="2"/>
          </rPr>
          <t>of your gross pay for 2006</t>
        </r>
      </text>
    </comment>
    <comment ref="H10" authorId="0">
      <text>
        <r>
          <rPr>
            <b/>
            <sz val="8"/>
            <rFont val="Tahoma"/>
            <family val="0"/>
          </rPr>
          <t>ColoradoCollege:</t>
        </r>
        <r>
          <rPr>
            <sz val="8"/>
            <rFont val="Tahoma"/>
            <family val="0"/>
          </rPr>
          <t xml:space="preserve">
You can find this number on your paystub listed as "Gross Amount."</t>
        </r>
      </text>
    </comment>
    <comment ref="H17" authorId="0">
      <text>
        <r>
          <rPr>
            <b/>
            <sz val="8"/>
            <rFont val="Tahoma"/>
            <family val="0"/>
          </rPr>
          <t>ColoradoCollege:</t>
        </r>
        <r>
          <rPr>
            <sz val="8"/>
            <rFont val="Tahoma"/>
            <family val="0"/>
          </rPr>
          <t xml:space="preserve">
Anything listed on your paystub that's additional to "Regular Earnings"</t>
        </r>
      </text>
    </comment>
    <comment ref="F18" authorId="0">
      <text>
        <r>
          <rPr>
            <b/>
            <sz val="8"/>
            <rFont val="Tahoma"/>
            <family val="0"/>
          </rPr>
          <t>ColoradoCollege:</t>
        </r>
        <r>
          <rPr>
            <sz val="8"/>
            <rFont val="Tahoma"/>
            <family val="0"/>
          </rPr>
          <t xml:space="preserve">
An Examle Comment so you can see what these look like.</t>
        </r>
      </text>
    </comment>
    <comment ref="H15" authorId="0">
      <text>
        <r>
          <rPr>
            <b/>
            <sz val="8"/>
            <rFont val="Tahoma"/>
            <family val="0"/>
          </rPr>
          <t>ColoradoCollege:</t>
        </r>
        <r>
          <rPr>
            <sz val="8"/>
            <rFont val="Tahoma"/>
            <family val="0"/>
          </rPr>
          <t xml:space="preserve">
This should be listed on your paystub as "Hourly Wage"</t>
        </r>
      </text>
    </comment>
  </commentList>
</comments>
</file>

<file path=xl/sharedStrings.xml><?xml version="1.0" encoding="utf-8"?>
<sst xmlns="http://schemas.openxmlformats.org/spreadsheetml/2006/main" count="103" uniqueCount="67">
  <si>
    <t>Federal Tax Withholding</t>
  </si>
  <si>
    <t>Post-tax Deductions</t>
  </si>
  <si>
    <t>Taxes</t>
  </si>
  <si>
    <t>9 days</t>
  </si>
  <si>
    <t>12 days</t>
  </si>
  <si>
    <t>s</t>
  </si>
  <si>
    <t>m</t>
  </si>
  <si>
    <t>10 days</t>
  </si>
  <si>
    <t>11 days</t>
  </si>
  <si>
    <t>9-day</t>
  </si>
  <si>
    <t>10-day</t>
  </si>
  <si>
    <t>11-day</t>
  </si>
  <si>
    <t>12-day</t>
  </si>
  <si>
    <t>Taxable Income</t>
  </si>
  <si>
    <t>S</t>
  </si>
  <si>
    <t>Total After Taxes</t>
  </si>
  <si>
    <t>Current</t>
  </si>
  <si>
    <t>Pre-Tax Deductions</t>
  </si>
  <si>
    <t>Gross Pay</t>
  </si>
  <si>
    <t xml:space="preserve">Net Pay </t>
  </si>
  <si>
    <t>Calculated</t>
  </si>
  <si>
    <t>This calculator is only meant to provide general guidance and estimates about the payroll process. It should not be relied upon to calculate exact taxes, payroll or other financial data. It may not match your paycheck precisely and is not intended to provide tax or legal advice. You should consult with a professional advisor or accountant about your specific concerns.</t>
  </si>
  <si>
    <t xml:space="preserve">Please enter the appropriate data in the white boxes with thick blue borders -- everything else will be calculated </t>
  </si>
  <si>
    <t>*</t>
  </si>
  <si>
    <t>for you.  If you do not know what to fill in, please consult your most recent pay stub on GoWEST or consult</t>
  </si>
  <si>
    <r>
      <t xml:space="preserve">Marital Status </t>
    </r>
    <r>
      <rPr>
        <b/>
        <sz val="10"/>
        <rFont val="Arial"/>
        <family val="2"/>
      </rPr>
      <t>(M or S)</t>
    </r>
    <r>
      <rPr>
        <sz val="10"/>
        <rFont val="Arial"/>
        <family val="0"/>
      </rPr>
      <t xml:space="preserve">  </t>
    </r>
  </si>
  <si>
    <t xml:space="preserve"> ex. 37.5</t>
  </si>
  <si>
    <t xml:space="preserve"> ex. 38</t>
  </si>
  <si>
    <t xml:space="preserve"> </t>
  </si>
  <si>
    <t>←</t>
  </si>
  <si>
    <t>N</t>
  </si>
  <si>
    <t>CO State Tax Withholding</t>
  </si>
  <si>
    <t>↓</t>
  </si>
  <si>
    <t>Be sure to enter your W4 filing status!</t>
  </si>
  <si>
    <t xml:space="preserve"> ex. 9.47358</t>
  </si>
  <si>
    <t xml:space="preserve"> ex. 1367.53</t>
  </si>
  <si>
    <t xml:space="preserve"> * </t>
  </si>
  <si>
    <t xml:space="preserve">Current Gross Pay: </t>
  </si>
  <si>
    <t xml:space="preserve">Hourly Wage: </t>
  </si>
  <si>
    <t xml:space="preserve">Additional Income: </t>
  </si>
  <si>
    <r>
      <t xml:space="preserve">with the Payroll Office for help.  Note that all values are </t>
    </r>
    <r>
      <rPr>
        <b/>
        <i/>
        <u val="single"/>
        <sz val="10"/>
        <rFont val="Arial"/>
        <family val="2"/>
      </rPr>
      <t>per pay period.</t>
    </r>
  </si>
  <si>
    <t>This section is used to check accuracy (your net pay should closely match on your pay stub)</t>
  </si>
  <si>
    <t>Paycheck Estimates</t>
  </si>
  <si>
    <t>CC Paycheck Calculator (NET PAY) - 2006</t>
  </si>
  <si>
    <r>
      <t xml:space="preserve">FICA 2006 </t>
    </r>
    <r>
      <rPr>
        <sz val="10"/>
        <color indexed="12"/>
        <rFont val="Arial"/>
        <family val="2"/>
      </rPr>
      <t>(FICA)</t>
    </r>
  </si>
  <si>
    <t xml:space="preserve">Standard Withholding </t>
  </si>
  <si>
    <t xml:space="preserve">Additional Withholding </t>
  </si>
  <si>
    <t xml:space="preserve">Other deduction </t>
  </si>
  <si>
    <t xml:space="preserve">Hours Worked / Week: </t>
  </si>
  <si>
    <t>Number of Exemptions</t>
  </si>
  <si>
    <t>This section is used to estimate your net pay for pay periods with different numbers of days, to help you estimate how much they will flucuate.</t>
  </si>
  <si>
    <r>
      <t xml:space="preserve">Long-Term Disability </t>
    </r>
    <r>
      <rPr>
        <sz val="10"/>
        <color indexed="12"/>
        <rFont val="Arial"/>
        <family val="2"/>
      </rPr>
      <t>(LTD)</t>
    </r>
    <r>
      <rPr>
        <sz val="10"/>
        <rFont val="Arial"/>
        <family val="0"/>
      </rPr>
      <t xml:space="preserve"> </t>
    </r>
  </si>
  <si>
    <r>
      <t xml:space="preserve">Dependant Life Insurance </t>
    </r>
    <r>
      <rPr>
        <sz val="10"/>
        <color indexed="12"/>
        <rFont val="Arial"/>
        <family val="2"/>
      </rPr>
      <t>(Dep Life)</t>
    </r>
  </si>
  <si>
    <r>
      <t xml:space="preserve">Optional Life Insurance </t>
    </r>
    <r>
      <rPr>
        <sz val="10"/>
        <color indexed="12"/>
        <rFont val="Arial"/>
        <family val="2"/>
      </rPr>
      <t>(Opt Life)</t>
    </r>
  </si>
  <si>
    <t>Note that when you see a small red triangle in the</t>
  </si>
  <si>
    <t>upper right corner, hover over the text to get more info</t>
  </si>
  <si>
    <r>
      <t xml:space="preserve">FICA Medicare 2006  </t>
    </r>
    <r>
      <rPr>
        <sz val="10"/>
        <color indexed="12"/>
        <rFont val="Arial"/>
        <family val="2"/>
      </rPr>
      <t>(FICA Med)</t>
    </r>
  </si>
  <si>
    <r>
      <t xml:space="preserve">Great West Health Premium </t>
    </r>
    <r>
      <rPr>
        <sz val="10"/>
        <color indexed="12"/>
        <rFont val="Arial"/>
        <family val="2"/>
      </rPr>
      <t>(*HlthPOS or PPO)</t>
    </r>
  </si>
  <si>
    <r>
      <t xml:space="preserve">Vision </t>
    </r>
    <r>
      <rPr>
        <sz val="10"/>
        <color indexed="12"/>
        <rFont val="Arial"/>
        <family val="2"/>
      </rPr>
      <t>(*Vision)</t>
    </r>
  </si>
  <si>
    <r>
      <t xml:space="preserve">Dental </t>
    </r>
    <r>
      <rPr>
        <sz val="10"/>
        <color indexed="12"/>
        <rFont val="Arial"/>
        <family val="2"/>
      </rPr>
      <t>(*Dental)</t>
    </r>
  </si>
  <si>
    <r>
      <t xml:space="preserve">Flex Plan - Childcare </t>
    </r>
    <r>
      <rPr>
        <sz val="10"/>
        <color indexed="12"/>
        <rFont val="Arial"/>
        <family val="2"/>
      </rPr>
      <t>(*Flex - DC)</t>
    </r>
  </si>
  <si>
    <r>
      <t xml:space="preserve">Flex Plan- Healthcare  </t>
    </r>
    <r>
      <rPr>
        <sz val="10"/>
        <color indexed="12"/>
        <rFont val="Arial"/>
        <family val="2"/>
      </rPr>
      <t>(*Flex - HC)</t>
    </r>
  </si>
  <si>
    <r>
      <t xml:space="preserve">TIAA-CREF Retirement Annuity </t>
    </r>
    <r>
      <rPr>
        <sz val="10"/>
        <color indexed="12"/>
        <rFont val="Arial"/>
        <family val="2"/>
      </rPr>
      <t>(*RA)</t>
    </r>
    <r>
      <rPr>
        <sz val="10"/>
        <rFont val="Arial"/>
        <family val="0"/>
      </rPr>
      <t xml:space="preserve"> </t>
    </r>
    <r>
      <rPr>
        <b/>
        <sz val="10"/>
        <rFont val="Arial"/>
        <family val="2"/>
      </rPr>
      <t xml:space="preserve">(Y or N) </t>
    </r>
  </si>
  <si>
    <r>
      <t xml:space="preserve">TIAA-CREF Supplemental Rrmnt Annty </t>
    </r>
    <r>
      <rPr>
        <sz val="10"/>
        <color indexed="12"/>
        <rFont val="Arial"/>
        <family val="2"/>
      </rPr>
      <t>(*SRA)</t>
    </r>
  </si>
  <si>
    <r>
      <t xml:space="preserve">Emeriti </t>
    </r>
    <r>
      <rPr>
        <sz val="10"/>
        <color indexed="12"/>
        <rFont val="Arial"/>
        <family val="2"/>
      </rPr>
      <t>(*EMBTX)</t>
    </r>
  </si>
  <si>
    <r>
      <t xml:space="preserve">Parking fee </t>
    </r>
    <r>
      <rPr>
        <sz val="10"/>
        <color indexed="12"/>
        <rFont val="Arial"/>
        <family val="2"/>
      </rPr>
      <t>(*Parking)</t>
    </r>
  </si>
  <si>
    <r>
      <t xml:space="preserve">Great West Health Premium - Post Tax </t>
    </r>
    <r>
      <rPr>
        <sz val="10"/>
        <color indexed="12"/>
        <rFont val="Arial"/>
        <family val="2"/>
      </rPr>
      <t>(HlthPOS)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</si>
</sst>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_);_(&quot;$&quot;* \(#,##0.0000\);_(&quot;$&quot;* &quot;-&quot;????_);_(@_)"/>
    <numFmt numFmtId="165" formatCode="_(&quot;$&quot;* #,##0.000_);_(&quot;$&quot;* \(#,##0.000\);_(&quot;$&quot;* &quot;-&quot;???_);_(@_)"/>
    <numFmt numFmtId="166" formatCode="&quot;$&quot;#,##0.00"/>
    <numFmt numFmtId="167" formatCode="&quot;$&quot;#,##0.000_);\(&quot;$&quot;#,##0.000\)"/>
    <numFmt numFmtId="168" formatCode="&quot;$&quot;#,##0.0000_);\(&quot;$&quot;#,##0.0000\)"/>
    <numFmt numFmtId="169" formatCode="&quot;Yes&quot;;&quot;Yes&quot;;&quot;No&quot;"/>
    <numFmt numFmtId="170" formatCode="&quot;True&quot;;&quot;True&quot;;&quot;False&quot;"/>
    <numFmt numFmtId="171" formatCode="&quot;On&quot;;&quot;On&quot;;&quot;Off&quot;"/>
    <numFmt numFmtId="172" formatCode="[$€-2]\ #,##0.00_);[Red]\([$€-2]\ #,##0.00\)"/>
    <numFmt numFmtId="173" formatCode="&quot;$&quot;#,##0.000000"/>
  </numFmts>
  <fonts count="2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10"/>
      <color indexed="8"/>
      <name val="Arial"/>
      <family val="0"/>
    </font>
    <font>
      <b/>
      <i/>
      <sz val="10"/>
      <name val="Arial"/>
      <family val="2"/>
    </font>
    <font>
      <b/>
      <sz val="18"/>
      <name val="Arial"/>
      <family val="2"/>
    </font>
    <font>
      <b/>
      <sz val="16"/>
      <name val="Arial"/>
      <family val="2"/>
    </font>
    <font>
      <b/>
      <i/>
      <sz val="10"/>
      <color indexed="16"/>
      <name val="Arial"/>
      <family val="2"/>
    </font>
    <font>
      <i/>
      <sz val="10"/>
      <name val="Arial"/>
      <family val="2"/>
    </font>
    <font>
      <b/>
      <sz val="20"/>
      <name val="Arial"/>
      <family val="2"/>
    </font>
    <font>
      <b/>
      <sz val="10"/>
      <color indexed="9"/>
      <name val="Arial"/>
      <family val="2"/>
    </font>
    <font>
      <b/>
      <sz val="14"/>
      <name val="Arial"/>
      <family val="2"/>
    </font>
    <font>
      <b/>
      <i/>
      <u val="single"/>
      <sz val="10"/>
      <name val="Arial"/>
      <family val="2"/>
    </font>
    <font>
      <sz val="72"/>
      <name val="Arial"/>
      <family val="0"/>
    </font>
    <font>
      <sz val="36"/>
      <name val="Arial"/>
      <family val="0"/>
    </font>
    <font>
      <sz val="10"/>
      <color indexed="12"/>
      <name val="Arial"/>
      <family val="2"/>
    </font>
    <font>
      <i/>
      <sz val="10"/>
      <color indexed="8"/>
      <name val="Arial"/>
      <family val="2"/>
    </font>
    <font>
      <b/>
      <sz val="48"/>
      <name val="Arial"/>
      <family val="2"/>
    </font>
    <font>
      <b/>
      <sz val="12"/>
      <name val="Arial"/>
      <family val="2"/>
    </font>
    <font>
      <b/>
      <sz val="8"/>
      <name val="Arial"/>
      <family val="2"/>
    </font>
  </fonts>
  <fills count="13">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48"/>
        <bgColor indexed="64"/>
      </patternFill>
    </fill>
    <fill>
      <patternFill patternType="solid">
        <fgColor indexed="44"/>
        <bgColor indexed="64"/>
      </patternFill>
    </fill>
    <fill>
      <patternFill patternType="solid">
        <fgColor indexed="41"/>
        <bgColor indexed="64"/>
      </patternFill>
    </fill>
  </fills>
  <borders count="62">
    <border>
      <left/>
      <right/>
      <top/>
      <bottom/>
      <diagonal/>
    </border>
    <border>
      <left style="thick">
        <color indexed="12"/>
      </left>
      <right style="thick">
        <color indexed="12"/>
      </right>
      <top style="thick">
        <color indexed="12"/>
      </top>
      <bottom style="thick">
        <color indexed="12"/>
      </bottom>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thin"/>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ck">
        <color indexed="12"/>
      </left>
      <right style="thick">
        <color indexed="12"/>
      </right>
      <top style="thick">
        <color indexed="12"/>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ck"/>
      <right style="medium"/>
      <top>
        <color indexed="63"/>
      </top>
      <bottom style="medium"/>
    </border>
    <border>
      <left style="thick">
        <color indexed="12"/>
      </left>
      <right style="thin"/>
      <top style="thin"/>
      <bottom style="medium"/>
    </border>
    <border>
      <left style="thick"/>
      <right style="medium"/>
      <top style="medium"/>
      <bottom>
        <color indexed="63"/>
      </bottom>
    </border>
    <border>
      <left style="thick"/>
      <right style="medium"/>
      <top style="thin"/>
      <bottom style="thin"/>
    </border>
    <border>
      <left style="thick"/>
      <right style="medium"/>
      <top style="thin"/>
      <bottom style="medium"/>
    </border>
    <border>
      <left style="thick"/>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style="medium"/>
      <top>
        <color indexed="63"/>
      </top>
      <bottom style="thin"/>
    </border>
    <border>
      <left style="thick"/>
      <right style="medium"/>
      <top style="medium"/>
      <bottom style="thick">
        <color indexed="10"/>
      </bottom>
    </border>
    <border>
      <left style="thick"/>
      <right style="medium"/>
      <top style="medium"/>
      <bottom style="medium"/>
    </border>
    <border>
      <left style="thick"/>
      <right style="thick">
        <color indexed="10"/>
      </right>
      <top style="thick">
        <color indexed="10"/>
      </top>
      <bottom style="thick">
        <color indexed="10"/>
      </bottom>
    </border>
    <border>
      <left>
        <color indexed="63"/>
      </left>
      <right style="thick">
        <color indexed="12"/>
      </right>
      <top>
        <color indexed="63"/>
      </top>
      <bottom style="medium"/>
    </border>
    <border>
      <left>
        <color indexed="63"/>
      </left>
      <right>
        <color indexed="63"/>
      </right>
      <top style="medium"/>
      <bottom style="medium"/>
    </border>
    <border>
      <left style="medium"/>
      <right style="medium"/>
      <top>
        <color indexed="63"/>
      </top>
      <bottom>
        <color indexed="63"/>
      </bottom>
    </border>
    <border>
      <left>
        <color indexed="63"/>
      </left>
      <right style="thick">
        <color indexed="12"/>
      </right>
      <top style="medium"/>
      <bottom>
        <color indexed="63"/>
      </bottom>
    </border>
    <border>
      <left>
        <color indexed="63"/>
      </left>
      <right style="thick">
        <color indexed="12"/>
      </right>
      <top>
        <color indexed="63"/>
      </top>
      <bottom style="thin"/>
    </border>
    <border>
      <left>
        <color indexed="63"/>
      </left>
      <right>
        <color indexed="63"/>
      </right>
      <top>
        <color indexed="63"/>
      </top>
      <bottom style="thin"/>
    </border>
    <border>
      <left style="thin"/>
      <right style="medium"/>
      <top style="thin"/>
      <bottom style="thick">
        <color indexed="12"/>
      </bottom>
    </border>
    <border>
      <left style="medium"/>
      <right>
        <color indexed="63"/>
      </right>
      <top style="medium"/>
      <bottom style="medium"/>
    </border>
    <border>
      <left style="medium"/>
      <right style="thick">
        <color indexed="10"/>
      </right>
      <top style="medium"/>
      <bottom style="medium"/>
    </border>
    <border>
      <left style="thick">
        <color indexed="10"/>
      </left>
      <right style="thick">
        <color indexed="10"/>
      </right>
      <top style="thick">
        <color indexed="10"/>
      </top>
      <bottom style="thick">
        <color indexed="10"/>
      </bottom>
    </border>
    <border>
      <left style="thick">
        <color indexed="10"/>
      </left>
      <right>
        <color indexed="63"/>
      </right>
      <top style="thick">
        <color indexed="10"/>
      </top>
      <bottom style="thick">
        <color indexed="10"/>
      </bottom>
    </border>
    <border>
      <left>
        <color indexed="63"/>
      </left>
      <right style="medium"/>
      <top style="medium"/>
      <bottom style="medium"/>
    </border>
    <border>
      <left style="medium"/>
      <right style="medium"/>
      <top>
        <color indexed="63"/>
      </top>
      <bottom style="medium"/>
    </border>
    <border>
      <left>
        <color indexed="63"/>
      </left>
      <right>
        <color indexed="63"/>
      </right>
      <top style="thick">
        <color indexed="12"/>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166" fontId="0" fillId="0" borderId="0" xfId="17" applyNumberFormat="1" applyFill="1" applyBorder="1" applyAlignment="1" applyProtection="1">
      <alignment horizontal="center"/>
      <protection/>
    </xf>
    <xf numFmtId="0" fontId="2" fillId="2" borderId="1" xfId="0" applyFont="1" applyFill="1" applyBorder="1" applyAlignment="1" applyProtection="1">
      <alignment horizontal="center"/>
      <protection locked="0"/>
    </xf>
    <xf numFmtId="0" fontId="0" fillId="3" borderId="2" xfId="0" applyFill="1" applyBorder="1" applyAlignment="1" applyProtection="1">
      <alignment/>
      <protection/>
    </xf>
    <xf numFmtId="0" fontId="0" fillId="0" borderId="0" xfId="0" applyFill="1" applyAlignment="1" applyProtection="1">
      <alignment/>
      <protection/>
    </xf>
    <xf numFmtId="0" fontId="0" fillId="4" borderId="0" xfId="0" applyFill="1" applyAlignment="1" applyProtection="1">
      <alignment/>
      <protection/>
    </xf>
    <xf numFmtId="0" fontId="7" fillId="0" borderId="0" xfId="0" applyFont="1" applyAlignment="1" applyProtection="1">
      <alignment wrapText="1"/>
      <protection/>
    </xf>
    <xf numFmtId="0" fontId="0" fillId="5" borderId="0" xfId="0" applyFill="1" applyAlignment="1" applyProtection="1">
      <alignment/>
      <protection/>
    </xf>
    <xf numFmtId="0" fontId="2" fillId="5" borderId="0" xfId="0" applyFont="1" applyFill="1" applyAlignment="1" applyProtection="1">
      <alignment horizontal="right"/>
      <protection/>
    </xf>
    <xf numFmtId="0" fontId="0" fillId="5" borderId="0" xfId="0" applyFill="1" applyBorder="1" applyAlignment="1" applyProtection="1">
      <alignment/>
      <protection/>
    </xf>
    <xf numFmtId="0" fontId="0" fillId="0" borderId="0" xfId="0" applyFill="1" applyBorder="1" applyAlignment="1" applyProtection="1">
      <alignment/>
      <protection/>
    </xf>
    <xf numFmtId="0" fontId="0" fillId="3" borderId="3" xfId="0" applyFill="1" applyBorder="1" applyAlignment="1" applyProtection="1">
      <alignment/>
      <protection/>
    </xf>
    <xf numFmtId="0" fontId="8" fillId="5" borderId="4" xfId="0" applyFont="1" applyFill="1" applyBorder="1" applyAlignment="1" applyProtection="1">
      <alignment horizontal="center" vertical="center"/>
      <protection/>
    </xf>
    <xf numFmtId="0" fontId="8" fillId="5" borderId="5" xfId="0" applyFont="1" applyFill="1" applyBorder="1" applyAlignment="1" applyProtection="1">
      <alignment horizontal="center" vertical="center"/>
      <protection/>
    </xf>
    <xf numFmtId="0" fontId="8" fillId="5" borderId="6" xfId="0" applyFont="1" applyFill="1" applyBorder="1" applyAlignment="1" applyProtection="1">
      <alignment horizontal="center" vertical="center"/>
      <protection/>
    </xf>
    <xf numFmtId="0" fontId="2" fillId="6" borderId="7" xfId="0" applyFont="1" applyFill="1" applyBorder="1" applyAlignment="1" applyProtection="1">
      <alignment horizontal="center"/>
      <protection/>
    </xf>
    <xf numFmtId="166" fontId="0" fillId="0" borderId="0" xfId="0" applyNumberFormat="1" applyFill="1" applyBorder="1" applyAlignment="1" applyProtection="1">
      <alignment/>
      <protection/>
    </xf>
    <xf numFmtId="166" fontId="0" fillId="0" borderId="0" xfId="0" applyNumberFormat="1" applyFill="1" applyAlignment="1" applyProtection="1">
      <alignment/>
      <protection/>
    </xf>
    <xf numFmtId="166" fontId="0" fillId="0" borderId="0" xfId="0" applyNumberFormat="1" applyFont="1" applyFill="1" applyBorder="1" applyAlignment="1" applyProtection="1">
      <alignment/>
      <protection/>
    </xf>
    <xf numFmtId="0" fontId="0" fillId="5" borderId="3" xfId="0" applyFill="1" applyBorder="1" applyAlignment="1" applyProtection="1">
      <alignment/>
      <protection/>
    </xf>
    <xf numFmtId="166" fontId="2" fillId="4" borderId="8" xfId="0" applyNumberFormat="1" applyFont="1" applyFill="1" applyBorder="1" applyAlignment="1" applyProtection="1">
      <alignment/>
      <protection/>
    </xf>
    <xf numFmtId="166" fontId="2" fillId="4" borderId="9" xfId="0" applyNumberFormat="1" applyFont="1" applyFill="1" applyBorder="1" applyAlignment="1" applyProtection="1">
      <alignment/>
      <protection/>
    </xf>
    <xf numFmtId="166" fontId="2" fillId="4" borderId="10" xfId="0" applyNumberFormat="1" applyFont="1" applyFill="1" applyBorder="1" applyAlignment="1" applyProtection="1">
      <alignment/>
      <protection/>
    </xf>
    <xf numFmtId="166" fontId="2" fillId="4" borderId="11" xfId="0" applyNumberFormat="1" applyFont="1" applyFill="1" applyBorder="1" applyAlignment="1" applyProtection="1">
      <alignment/>
      <protection/>
    </xf>
    <xf numFmtId="0" fontId="0" fillId="5" borderId="12" xfId="0" applyFill="1" applyBorder="1" applyAlignment="1" applyProtection="1">
      <alignment/>
      <protection/>
    </xf>
    <xf numFmtId="0" fontId="0" fillId="5" borderId="2" xfId="0" applyFill="1" applyBorder="1" applyAlignment="1" applyProtection="1">
      <alignment/>
      <protection/>
    </xf>
    <xf numFmtId="0" fontId="0" fillId="5" borderId="13" xfId="0" applyFill="1" applyBorder="1" applyAlignment="1" applyProtection="1">
      <alignment horizontal="center"/>
      <protection/>
    </xf>
    <xf numFmtId="0" fontId="0" fillId="3" borderId="0" xfId="0" applyFill="1" applyBorder="1" applyAlignment="1" applyProtection="1">
      <alignment/>
      <protection/>
    </xf>
    <xf numFmtId="0" fontId="0" fillId="2" borderId="3" xfId="0" applyFill="1" applyBorder="1" applyAlignment="1" applyProtection="1">
      <alignment horizontal="center"/>
      <protection/>
    </xf>
    <xf numFmtId="0" fontId="0" fillId="2" borderId="0" xfId="0" applyFill="1" applyBorder="1" applyAlignment="1" applyProtection="1">
      <alignment horizontal="center"/>
      <protection/>
    </xf>
    <xf numFmtId="0" fontId="0" fillId="2" borderId="0" xfId="0" applyFill="1" applyBorder="1" applyAlignment="1" applyProtection="1">
      <alignment/>
      <protection/>
    </xf>
    <xf numFmtId="0" fontId="0" fillId="2" borderId="14" xfId="0" applyFill="1" applyBorder="1" applyAlignment="1" applyProtection="1">
      <alignment horizontal="center"/>
      <protection/>
    </xf>
    <xf numFmtId="0" fontId="0" fillId="3" borderId="12" xfId="0" applyFill="1" applyBorder="1" applyAlignment="1" applyProtection="1">
      <alignment/>
      <protection/>
    </xf>
    <xf numFmtId="166" fontId="0" fillId="3" borderId="2" xfId="0" applyNumberForma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Alignment="1" applyProtection="1">
      <alignment horizontal="right"/>
      <protection/>
    </xf>
    <xf numFmtId="166" fontId="0" fillId="3" borderId="15" xfId="0" applyNumberFormat="1" applyFill="1" applyBorder="1" applyAlignment="1" applyProtection="1">
      <alignment/>
      <protection/>
    </xf>
    <xf numFmtId="166" fontId="0" fillId="3" borderId="16" xfId="0" applyNumberFormat="1" applyFill="1" applyBorder="1" applyAlignment="1" applyProtection="1">
      <alignment/>
      <protection/>
    </xf>
    <xf numFmtId="166" fontId="0" fillId="3" borderId="17" xfId="0" applyNumberFormat="1" applyFill="1" applyBorder="1" applyAlignment="1" applyProtection="1">
      <alignment/>
      <protection/>
    </xf>
    <xf numFmtId="166" fontId="0" fillId="3" borderId="18" xfId="0" applyNumberFormat="1" applyFill="1" applyBorder="1" applyAlignment="1" applyProtection="1">
      <alignment horizontal="right"/>
      <protection/>
    </xf>
    <xf numFmtId="0" fontId="0" fillId="3" borderId="19" xfId="0" applyFill="1" applyBorder="1" applyAlignment="1" applyProtection="1">
      <alignment/>
      <protection/>
    </xf>
    <xf numFmtId="0" fontId="0" fillId="3" borderId="20" xfId="0" applyFill="1" applyBorder="1" applyAlignment="1" applyProtection="1">
      <alignment/>
      <protection/>
    </xf>
    <xf numFmtId="0" fontId="0" fillId="3" borderId="21" xfId="0" applyFill="1" applyBorder="1" applyAlignment="1" applyProtection="1">
      <alignment/>
      <protection/>
    </xf>
    <xf numFmtId="166" fontId="0" fillId="3" borderId="22" xfId="0" applyNumberFormat="1" applyFill="1" applyBorder="1" applyAlignment="1" applyProtection="1">
      <alignment horizontal="right"/>
      <protection/>
    </xf>
    <xf numFmtId="166" fontId="2" fillId="4" borderId="15" xfId="0" applyNumberFormat="1" applyFont="1" applyFill="1" applyBorder="1" applyAlignment="1" applyProtection="1">
      <alignment/>
      <protection/>
    </xf>
    <xf numFmtId="166" fontId="2" fillId="4" borderId="16" xfId="0" applyNumberFormat="1" applyFont="1" applyFill="1" applyBorder="1" applyAlignment="1" applyProtection="1">
      <alignment/>
      <protection/>
    </xf>
    <xf numFmtId="166" fontId="2" fillId="4" borderId="23" xfId="0" applyNumberFormat="1" applyFont="1" applyFill="1" applyBorder="1" applyAlignment="1" applyProtection="1">
      <alignment/>
      <protection/>
    </xf>
    <xf numFmtId="166" fontId="2" fillId="4" borderId="24" xfId="0" applyNumberFormat="1" applyFont="1" applyFill="1" applyBorder="1" applyAlignment="1" applyProtection="1">
      <alignment/>
      <protection/>
    </xf>
    <xf numFmtId="166" fontId="2" fillId="4" borderId="25" xfId="0" applyNumberFormat="1" applyFont="1" applyFill="1" applyBorder="1" applyAlignment="1" applyProtection="1">
      <alignment/>
      <protection/>
    </xf>
    <xf numFmtId="166" fontId="2" fillId="4" borderId="26" xfId="0" applyNumberFormat="1" applyFont="1" applyFill="1" applyBorder="1" applyAlignment="1" applyProtection="1">
      <alignment/>
      <protection/>
    </xf>
    <xf numFmtId="166" fontId="2" fillId="3" borderId="3" xfId="0" applyNumberFormat="1" applyFont="1" applyFill="1" applyBorder="1" applyAlignment="1" applyProtection="1">
      <alignment/>
      <protection/>
    </xf>
    <xf numFmtId="166" fontId="2" fillId="3" borderId="0" xfId="0" applyNumberFormat="1" applyFont="1" applyFill="1" applyBorder="1" applyAlignment="1" applyProtection="1">
      <alignment/>
      <protection/>
    </xf>
    <xf numFmtId="0" fontId="0" fillId="5" borderId="14" xfId="0" applyFill="1" applyBorder="1" applyAlignment="1" applyProtection="1">
      <alignment horizontal="center"/>
      <protection/>
    </xf>
    <xf numFmtId="166" fontId="2" fillId="3" borderId="14" xfId="0" applyNumberFormat="1" applyFont="1" applyFill="1" applyBorder="1" applyAlignment="1" applyProtection="1">
      <alignment horizontal="right"/>
      <protection/>
    </xf>
    <xf numFmtId="166" fontId="2" fillId="4" borderId="4" xfId="0" applyNumberFormat="1" applyFont="1" applyFill="1" applyBorder="1" applyAlignment="1" applyProtection="1">
      <alignment/>
      <protection/>
    </xf>
    <xf numFmtId="166" fontId="2" fillId="4" borderId="5" xfId="0" applyNumberFormat="1" applyFont="1" applyFill="1" applyBorder="1" applyAlignment="1" applyProtection="1">
      <alignment/>
      <protection/>
    </xf>
    <xf numFmtId="166" fontId="2" fillId="4" borderId="27" xfId="0" applyNumberFormat="1" applyFont="1" applyFill="1" applyBorder="1" applyAlignment="1" applyProtection="1">
      <alignment/>
      <protection/>
    </xf>
    <xf numFmtId="166" fontId="2" fillId="4" borderId="7" xfId="0" applyNumberFormat="1" applyFont="1" applyFill="1" applyBorder="1" applyAlignment="1" applyProtection="1">
      <alignment/>
      <protection/>
    </xf>
    <xf numFmtId="166" fontId="2" fillId="4" borderId="28" xfId="17" applyNumberFormat="1" applyFont="1" applyFill="1" applyBorder="1" applyAlignment="1" applyProtection="1">
      <alignment horizontal="right"/>
      <protection/>
    </xf>
    <xf numFmtId="166" fontId="2" fillId="4" borderId="29" xfId="17" applyNumberFormat="1" applyFont="1" applyFill="1" applyBorder="1" applyAlignment="1" applyProtection="1">
      <alignment horizontal="right"/>
      <protection/>
    </xf>
    <xf numFmtId="166" fontId="2" fillId="4" borderId="30" xfId="17" applyNumberFormat="1" applyFont="1" applyFill="1" applyBorder="1" applyAlignment="1" applyProtection="1">
      <alignment horizontal="right"/>
      <protection/>
    </xf>
    <xf numFmtId="166" fontId="2" fillId="4" borderId="8" xfId="0" applyNumberFormat="1" applyFont="1" applyFill="1" applyBorder="1" applyAlignment="1" applyProtection="1">
      <alignment horizontal="right"/>
      <protection/>
    </xf>
    <xf numFmtId="166" fontId="2" fillId="4" borderId="9" xfId="0" applyNumberFormat="1" applyFont="1" applyFill="1" applyBorder="1" applyAlignment="1" applyProtection="1">
      <alignment horizontal="right"/>
      <protection/>
    </xf>
    <xf numFmtId="166" fontId="2" fillId="4" borderId="10" xfId="0" applyNumberFormat="1" applyFont="1" applyFill="1" applyBorder="1" applyAlignment="1" applyProtection="1">
      <alignment horizontal="right"/>
      <protection/>
    </xf>
    <xf numFmtId="10" fontId="2" fillId="2" borderId="1" xfId="0" applyNumberFormat="1" applyFont="1" applyFill="1" applyBorder="1" applyAlignment="1" applyProtection="1">
      <alignment horizontal="center"/>
      <protection locked="0"/>
    </xf>
    <xf numFmtId="0" fontId="12" fillId="5" borderId="0" xfId="0" applyFont="1" applyFill="1" applyAlignment="1" applyProtection="1">
      <alignment/>
      <protection/>
    </xf>
    <xf numFmtId="0" fontId="2" fillId="2" borderId="31" xfId="0" applyFont="1" applyFill="1" applyBorder="1" applyAlignment="1" applyProtection="1">
      <alignment horizontal="center"/>
      <protection locked="0"/>
    </xf>
    <xf numFmtId="7" fontId="12" fillId="5" borderId="0" xfId="0" applyNumberFormat="1" applyFont="1" applyFill="1" applyBorder="1" applyAlignment="1" applyProtection="1">
      <alignment horizontal="left"/>
      <protection/>
    </xf>
    <xf numFmtId="0" fontId="2" fillId="4" borderId="32" xfId="0" applyFont="1" applyFill="1" applyBorder="1" applyAlignment="1" applyProtection="1">
      <alignment/>
      <protection/>
    </xf>
    <xf numFmtId="0" fontId="2" fillId="4" borderId="33" xfId="0" applyFont="1" applyFill="1" applyBorder="1" applyAlignment="1" applyProtection="1">
      <alignment/>
      <protection/>
    </xf>
    <xf numFmtId="0" fontId="2" fillId="4" borderId="34" xfId="0" applyFont="1" applyFill="1" applyBorder="1" applyAlignment="1" applyProtection="1">
      <alignment/>
      <protection/>
    </xf>
    <xf numFmtId="0" fontId="2" fillId="4" borderId="35" xfId="0" applyFont="1" applyFill="1" applyBorder="1" applyAlignment="1" applyProtection="1">
      <alignment/>
      <protection/>
    </xf>
    <xf numFmtId="166" fontId="2" fillId="4" borderId="36" xfId="0" applyNumberFormat="1" applyFont="1" applyFill="1" applyBorder="1" applyAlignment="1" applyProtection="1">
      <alignment/>
      <protection/>
    </xf>
    <xf numFmtId="0" fontId="8" fillId="7" borderId="37" xfId="0" applyFont="1" applyFill="1" applyBorder="1" applyAlignment="1" applyProtection="1">
      <alignment horizontal="center" vertical="center"/>
      <protection/>
    </xf>
    <xf numFmtId="0" fontId="0" fillId="7" borderId="0" xfId="0" applyFill="1" applyAlignment="1" applyProtection="1">
      <alignment/>
      <protection/>
    </xf>
    <xf numFmtId="166" fontId="14" fillId="8" borderId="38" xfId="0" applyNumberFormat="1" applyFont="1" applyFill="1" applyBorder="1" applyAlignment="1" applyProtection="1">
      <alignment/>
      <protection/>
    </xf>
    <xf numFmtId="166" fontId="14" fillId="8" borderId="39" xfId="0" applyNumberFormat="1" applyFont="1" applyFill="1" applyBorder="1" applyAlignment="1" applyProtection="1">
      <alignment/>
      <protection/>
    </xf>
    <xf numFmtId="166" fontId="14" fillId="8" borderId="40" xfId="0" applyNumberFormat="1" applyFont="1" applyFill="1" applyBorder="1" applyAlignment="1" applyProtection="1">
      <alignment/>
      <protection/>
    </xf>
    <xf numFmtId="166" fontId="14" fillId="8" borderId="38" xfId="0" applyNumberFormat="1" applyFont="1" applyFill="1" applyBorder="1" applyAlignment="1" applyProtection="1">
      <alignment horizontal="right"/>
      <protection/>
    </xf>
    <xf numFmtId="0" fontId="0" fillId="7" borderId="0" xfId="0" applyFill="1" applyBorder="1" applyAlignment="1" applyProtection="1">
      <alignment/>
      <protection/>
    </xf>
    <xf numFmtId="0" fontId="12" fillId="7" borderId="0" xfId="0" applyFont="1" applyFill="1" applyAlignment="1" applyProtection="1">
      <alignment/>
      <protection/>
    </xf>
    <xf numFmtId="0" fontId="0" fillId="7" borderId="41" xfId="0" applyFill="1" applyBorder="1" applyAlignment="1" applyProtection="1">
      <alignment/>
      <protection/>
    </xf>
    <xf numFmtId="0" fontId="0" fillId="7" borderId="42" xfId="0" applyFill="1" applyBorder="1" applyAlignment="1" applyProtection="1">
      <alignment/>
      <protection/>
    </xf>
    <xf numFmtId="0" fontId="0" fillId="7" borderId="43" xfId="0" applyFill="1" applyBorder="1" applyAlignment="1" applyProtection="1">
      <alignment/>
      <protection/>
    </xf>
    <xf numFmtId="0" fontId="0" fillId="7" borderId="12" xfId="0" applyFill="1" applyBorder="1" applyAlignment="1" applyProtection="1">
      <alignment/>
      <protection/>
    </xf>
    <xf numFmtId="0" fontId="0" fillId="7" borderId="2" xfId="0" applyFill="1" applyBorder="1" applyAlignment="1" applyProtection="1">
      <alignment/>
      <protection/>
    </xf>
    <xf numFmtId="166" fontId="14" fillId="8" borderId="44" xfId="0" applyNumberFormat="1" applyFont="1" applyFill="1" applyBorder="1" applyAlignment="1" applyProtection="1">
      <alignment/>
      <protection/>
    </xf>
    <xf numFmtId="0" fontId="0" fillId="7" borderId="3" xfId="0" applyFill="1" applyBorder="1" applyAlignment="1" applyProtection="1">
      <alignment/>
      <protection/>
    </xf>
    <xf numFmtId="0" fontId="0" fillId="5" borderId="3" xfId="0" applyFill="1" applyBorder="1" applyAlignment="1">
      <alignment vertical="top" wrapText="1"/>
    </xf>
    <xf numFmtId="0" fontId="0" fillId="5" borderId="12" xfId="0" applyFill="1" applyBorder="1" applyAlignment="1">
      <alignment vertical="top" wrapText="1"/>
    </xf>
    <xf numFmtId="0" fontId="2" fillId="5" borderId="3" xfId="0" applyFont="1" applyFill="1" applyBorder="1" applyAlignment="1" applyProtection="1">
      <alignment horizontal="center" vertical="top" wrapText="1"/>
      <protection/>
    </xf>
    <xf numFmtId="0" fontId="7" fillId="4" borderId="0" xfId="0" applyFont="1" applyFill="1" applyAlignment="1" applyProtection="1">
      <alignment wrapText="1"/>
      <protection/>
    </xf>
    <xf numFmtId="0" fontId="2" fillId="4" borderId="0" xfId="0" applyFont="1" applyFill="1" applyAlignment="1" applyProtection="1">
      <alignment horizontal="center" vertical="center"/>
      <protection/>
    </xf>
    <xf numFmtId="0" fontId="0" fillId="4" borderId="0" xfId="0" applyFill="1" applyBorder="1" applyAlignment="1" applyProtection="1">
      <alignment/>
      <protection/>
    </xf>
    <xf numFmtId="0" fontId="0" fillId="4" borderId="0" xfId="0" applyFill="1" applyAlignment="1" applyProtection="1">
      <alignment/>
      <protection/>
    </xf>
    <xf numFmtId="0" fontId="2" fillId="7" borderId="0" xfId="0" applyFont="1" applyFill="1" applyAlignment="1" applyProtection="1">
      <alignment horizontal="right"/>
      <protection/>
    </xf>
    <xf numFmtId="0" fontId="0" fillId="5" borderId="14" xfId="0" applyFill="1" applyBorder="1" applyAlignment="1" applyProtection="1">
      <alignment/>
      <protection/>
    </xf>
    <xf numFmtId="0" fontId="0" fillId="7" borderId="2" xfId="0" applyFill="1" applyBorder="1" applyAlignment="1">
      <alignment vertical="top" wrapText="1"/>
    </xf>
    <xf numFmtId="166" fontId="2" fillId="4" borderId="24" xfId="0" applyNumberFormat="1" applyFont="1" applyFill="1" applyBorder="1" applyAlignment="1" applyProtection="1">
      <alignment horizontal="right"/>
      <protection/>
    </xf>
    <xf numFmtId="166" fontId="2" fillId="4" borderId="25" xfId="0" applyNumberFormat="1" applyFont="1" applyFill="1" applyBorder="1" applyAlignment="1" applyProtection="1">
      <alignment horizontal="right"/>
      <protection/>
    </xf>
    <xf numFmtId="166" fontId="2" fillId="4" borderId="26" xfId="0" applyNumberFormat="1" applyFont="1" applyFill="1" applyBorder="1" applyAlignment="1" applyProtection="1">
      <alignment horizontal="right"/>
      <protection/>
    </xf>
    <xf numFmtId="166" fontId="14" fillId="8" borderId="39" xfId="0" applyNumberFormat="1" applyFont="1" applyFill="1" applyBorder="1" applyAlignment="1" applyProtection="1">
      <alignment horizontal="right"/>
      <protection/>
    </xf>
    <xf numFmtId="0" fontId="0" fillId="3" borderId="0" xfId="0" applyFill="1" applyBorder="1" applyAlignment="1" applyProtection="1">
      <alignment horizontal="right"/>
      <protection/>
    </xf>
    <xf numFmtId="0" fontId="8" fillId="7" borderId="45" xfId="0" applyFont="1" applyFill="1" applyBorder="1" applyAlignment="1" applyProtection="1">
      <alignment horizontal="center" vertical="center"/>
      <protection/>
    </xf>
    <xf numFmtId="166" fontId="2" fillId="2" borderId="1" xfId="0" applyNumberFormat="1" applyFont="1" applyFill="1" applyBorder="1" applyAlignment="1" applyProtection="1">
      <alignment horizontal="right"/>
      <protection locked="0"/>
    </xf>
    <xf numFmtId="173" fontId="2" fillId="2" borderId="1" xfId="0" applyNumberFormat="1" applyFont="1" applyFill="1" applyBorder="1" applyAlignment="1" applyProtection="1">
      <alignment horizontal="right"/>
      <protection locked="0"/>
    </xf>
    <xf numFmtId="166" fontId="2" fillId="6" borderId="4" xfId="0" applyNumberFormat="1" applyFont="1" applyFill="1" applyBorder="1" applyAlignment="1" applyProtection="1">
      <alignment horizontal="right" vertical="center"/>
      <protection/>
    </xf>
    <xf numFmtId="166" fontId="2" fillId="6" borderId="5" xfId="0" applyNumberFormat="1" applyFont="1" applyFill="1" applyBorder="1" applyAlignment="1" applyProtection="1">
      <alignment horizontal="right" vertical="center"/>
      <protection/>
    </xf>
    <xf numFmtId="166" fontId="2" fillId="6" borderId="6" xfId="0" applyNumberFormat="1" applyFont="1" applyFill="1" applyBorder="1" applyAlignment="1" applyProtection="1">
      <alignment horizontal="right" vertical="center"/>
      <protection/>
    </xf>
    <xf numFmtId="166" fontId="14" fillId="9" borderId="46" xfId="0" applyNumberFormat="1" applyFont="1" applyFill="1" applyBorder="1" applyAlignment="1" applyProtection="1">
      <alignment horizontal="right" vertical="center"/>
      <protection/>
    </xf>
    <xf numFmtId="166" fontId="14" fillId="10" borderId="47" xfId="0" applyNumberFormat="1" applyFont="1" applyFill="1" applyBorder="1" applyAlignment="1" applyProtection="1">
      <alignment horizontal="right" vertical="center"/>
      <protection/>
    </xf>
    <xf numFmtId="0" fontId="10" fillId="3" borderId="42" xfId="0" applyFont="1" applyFill="1" applyBorder="1" applyAlignment="1" applyProtection="1">
      <alignment horizontal="center" vertical="center"/>
      <protection/>
    </xf>
    <xf numFmtId="0" fontId="10" fillId="3" borderId="0" xfId="0" applyFont="1" applyFill="1" applyBorder="1" applyAlignment="1" applyProtection="1">
      <alignment horizontal="center" vertical="center"/>
      <protection/>
    </xf>
    <xf numFmtId="9" fontId="0" fillId="3" borderId="0" xfId="21" applyFont="1" applyFill="1" applyBorder="1" applyAlignment="1" applyProtection="1">
      <alignment horizontal="right"/>
      <protection/>
    </xf>
    <xf numFmtId="0" fontId="0" fillId="3" borderId="48" xfId="0" applyFill="1" applyBorder="1" applyAlignment="1" applyProtection="1">
      <alignment horizontal="right"/>
      <protection/>
    </xf>
    <xf numFmtId="0" fontId="2" fillId="3" borderId="43" xfId="0" applyFont="1" applyFill="1" applyBorder="1" applyAlignment="1" applyProtection="1">
      <alignment horizontal="center"/>
      <protection/>
    </xf>
    <xf numFmtId="0" fontId="0" fillId="11" borderId="41" xfId="0" applyFill="1" applyBorder="1" applyAlignment="1" applyProtection="1">
      <alignment/>
      <protection/>
    </xf>
    <xf numFmtId="0" fontId="0" fillId="11" borderId="49" xfId="0" applyFill="1" applyBorder="1" applyAlignment="1" applyProtection="1">
      <alignment/>
      <protection/>
    </xf>
    <xf numFmtId="0" fontId="0" fillId="11" borderId="2" xfId="0" applyFill="1" applyBorder="1" applyAlignment="1" applyProtection="1">
      <alignment/>
      <protection/>
    </xf>
    <xf numFmtId="0" fontId="0" fillId="11" borderId="43" xfId="0" applyFill="1" applyBorder="1" applyAlignment="1" applyProtection="1">
      <alignment/>
      <protection/>
    </xf>
    <xf numFmtId="0" fontId="0" fillId="11" borderId="50" xfId="0" applyFill="1" applyBorder="1" applyAlignment="1" applyProtection="1">
      <alignment/>
      <protection/>
    </xf>
    <xf numFmtId="0" fontId="7" fillId="11" borderId="50" xfId="0" applyFont="1" applyFill="1" applyBorder="1" applyAlignment="1" applyProtection="1">
      <alignment wrapText="1"/>
      <protection/>
    </xf>
    <xf numFmtId="0" fontId="0" fillId="11" borderId="14" xfId="0" applyFill="1" applyBorder="1" applyAlignment="1" applyProtection="1">
      <alignment/>
      <protection/>
    </xf>
    <xf numFmtId="0" fontId="0" fillId="11" borderId="13" xfId="0" applyFill="1" applyBorder="1" applyAlignment="1" applyProtection="1">
      <alignment/>
      <protection/>
    </xf>
    <xf numFmtId="0" fontId="0" fillId="11" borderId="3" xfId="0" applyFill="1" applyBorder="1" applyAlignment="1" applyProtection="1">
      <alignment/>
      <protection/>
    </xf>
    <xf numFmtId="0" fontId="0" fillId="11" borderId="0" xfId="0" applyFill="1" applyBorder="1" applyAlignment="1" applyProtection="1">
      <alignment/>
      <protection/>
    </xf>
    <xf numFmtId="0" fontId="0" fillId="11" borderId="0" xfId="0" applyFill="1" applyBorder="1" applyAlignment="1" applyProtection="1">
      <alignment horizontal="center"/>
      <protection/>
    </xf>
    <xf numFmtId="166" fontId="2" fillId="11" borderId="0" xfId="0" applyNumberFormat="1" applyFont="1" applyFill="1" applyBorder="1" applyAlignment="1" applyProtection="1">
      <alignment horizontal="center"/>
      <protection/>
    </xf>
    <xf numFmtId="0" fontId="2" fillId="11" borderId="0" xfId="0" applyFont="1" applyFill="1" applyBorder="1" applyAlignment="1" applyProtection="1">
      <alignment/>
      <protection/>
    </xf>
    <xf numFmtId="0" fontId="0" fillId="11" borderId="0" xfId="0" applyFill="1" applyBorder="1" applyAlignment="1" applyProtection="1">
      <alignment horizontal="right"/>
      <protection/>
    </xf>
    <xf numFmtId="166" fontId="2" fillId="11" borderId="0" xfId="0" applyNumberFormat="1" applyFont="1" applyFill="1" applyBorder="1" applyAlignment="1" applyProtection="1">
      <alignment horizontal="center"/>
      <protection locked="0"/>
    </xf>
    <xf numFmtId="166" fontId="2" fillId="11" borderId="0" xfId="0" applyNumberFormat="1" applyFont="1" applyFill="1" applyBorder="1" applyAlignment="1" applyProtection="1">
      <alignment horizontal="right"/>
      <protection/>
    </xf>
    <xf numFmtId="166" fontId="14" fillId="11" borderId="42" xfId="0" applyNumberFormat="1" applyFont="1" applyFill="1" applyBorder="1" applyAlignment="1" applyProtection="1">
      <alignment horizontal="right"/>
      <protection/>
    </xf>
    <xf numFmtId="0" fontId="0" fillId="11" borderId="12" xfId="0" applyFill="1" applyBorder="1" applyAlignment="1" applyProtection="1">
      <alignment/>
      <protection/>
    </xf>
    <xf numFmtId="0" fontId="0" fillId="11" borderId="42" xfId="0" applyFill="1" applyBorder="1" applyAlignment="1" applyProtection="1">
      <alignment/>
      <protection/>
    </xf>
    <xf numFmtId="0" fontId="0" fillId="3" borderId="51" xfId="0" applyFill="1" applyBorder="1" applyAlignment="1" applyProtection="1">
      <alignment horizontal="right"/>
      <protection/>
    </xf>
    <xf numFmtId="0" fontId="0" fillId="3" borderId="52" xfId="0" applyFill="1" applyBorder="1" applyAlignment="1" applyProtection="1">
      <alignment horizontal="right"/>
      <protection/>
    </xf>
    <xf numFmtId="0" fontId="0" fillId="3" borderId="53" xfId="0" applyFill="1" applyBorder="1" applyAlignment="1" applyProtection="1">
      <alignment/>
      <protection/>
    </xf>
    <xf numFmtId="0" fontId="0" fillId="3" borderId="54" xfId="0" applyFont="1" applyFill="1" applyBorder="1" applyAlignment="1" applyProtection="1">
      <alignment horizontal="center"/>
      <protection/>
    </xf>
    <xf numFmtId="0" fontId="0" fillId="3" borderId="18" xfId="0" applyFill="1" applyBorder="1" applyAlignment="1" applyProtection="1">
      <alignment/>
      <protection/>
    </xf>
    <xf numFmtId="0" fontId="0" fillId="3" borderId="54" xfId="0" applyFill="1" applyBorder="1" applyAlignment="1" applyProtection="1">
      <alignment horizontal="center"/>
      <protection/>
    </xf>
    <xf numFmtId="0" fontId="10" fillId="3" borderId="42" xfId="0" applyFont="1" applyFill="1" applyBorder="1" applyAlignment="1" applyProtection="1">
      <alignment horizontal="center"/>
      <protection/>
    </xf>
    <xf numFmtId="0" fontId="0" fillId="3" borderId="43" xfId="0" applyFill="1" applyBorder="1" applyAlignment="1" applyProtection="1">
      <alignment horizontal="center"/>
      <protection/>
    </xf>
    <xf numFmtId="0" fontId="0" fillId="3" borderId="2" xfId="0" applyFill="1" applyBorder="1" applyAlignment="1" applyProtection="1">
      <alignment horizontal="right"/>
      <protection/>
    </xf>
    <xf numFmtId="0" fontId="15" fillId="3" borderId="42" xfId="0" applyFont="1" applyFill="1" applyBorder="1" applyAlignment="1">
      <alignment horizontal="center" vertical="center"/>
    </xf>
    <xf numFmtId="0" fontId="15" fillId="3" borderId="2" xfId="0" applyFont="1" applyFill="1" applyBorder="1" applyAlignment="1">
      <alignment horizontal="center" vertical="center"/>
    </xf>
    <xf numFmtId="166" fontId="2" fillId="3" borderId="43" xfId="0" applyNumberFormat="1" applyFont="1" applyFill="1" applyBorder="1" applyAlignment="1" applyProtection="1">
      <alignment horizontal="center"/>
      <protection locked="0"/>
    </xf>
    <xf numFmtId="166" fontId="2" fillId="11" borderId="55" xfId="0" applyNumberFormat="1" applyFont="1" applyFill="1" applyBorder="1" applyAlignment="1" applyProtection="1">
      <alignment/>
      <protection/>
    </xf>
    <xf numFmtId="166" fontId="2" fillId="11" borderId="0" xfId="0" applyNumberFormat="1" applyFont="1" applyFill="1" applyBorder="1" applyAlignment="1" applyProtection="1">
      <alignment/>
      <protection/>
    </xf>
    <xf numFmtId="166" fontId="2" fillId="11" borderId="49" xfId="0" applyNumberFormat="1" applyFont="1" applyFill="1" applyBorder="1" applyAlignment="1" applyProtection="1">
      <alignment horizontal="right"/>
      <protection/>
    </xf>
    <xf numFmtId="0" fontId="2" fillId="12" borderId="56" xfId="0" applyFont="1" applyFill="1" applyBorder="1" applyAlignment="1" applyProtection="1">
      <alignment horizontal="right" vertical="center"/>
      <protection/>
    </xf>
    <xf numFmtId="166" fontId="2" fillId="12" borderId="57" xfId="0" applyNumberFormat="1" applyFont="1" applyFill="1" applyBorder="1" applyAlignment="1" applyProtection="1">
      <alignment horizontal="right" vertical="center"/>
      <protection/>
    </xf>
    <xf numFmtId="166" fontId="2" fillId="12" borderId="58" xfId="0" applyNumberFormat="1" applyFont="1" applyFill="1" applyBorder="1" applyAlignment="1" applyProtection="1">
      <alignment horizontal="right" vertical="center"/>
      <protection/>
    </xf>
    <xf numFmtId="0" fontId="0" fillId="3" borderId="42" xfId="0" applyFill="1" applyBorder="1" applyAlignment="1" applyProtection="1">
      <alignment horizontal="right"/>
      <protection/>
    </xf>
    <xf numFmtId="0" fontId="0" fillId="3" borderId="53" xfId="0" applyFill="1" applyBorder="1" applyAlignment="1" applyProtection="1">
      <alignment horizontal="right"/>
      <protection/>
    </xf>
    <xf numFmtId="0" fontId="0" fillId="5" borderId="42" xfId="0" applyFill="1" applyBorder="1" applyAlignment="1" applyProtection="1">
      <alignment/>
      <protection/>
    </xf>
    <xf numFmtId="10" fontId="2" fillId="3" borderId="54" xfId="0" applyNumberFormat="1" applyFont="1" applyFill="1" applyBorder="1" applyAlignment="1" applyProtection="1">
      <alignment horizontal="right"/>
      <protection/>
    </xf>
    <xf numFmtId="10" fontId="2" fillId="3" borderId="21" xfId="0" applyNumberFormat="1" applyFont="1" applyFill="1" applyBorder="1" applyAlignment="1" applyProtection="1">
      <alignment horizontal="right"/>
      <protection/>
    </xf>
    <xf numFmtId="0" fontId="0" fillId="3" borderId="3" xfId="0" applyFill="1" applyBorder="1" applyAlignment="1">
      <alignment vertical="top"/>
    </xf>
    <xf numFmtId="0" fontId="0" fillId="3" borderId="0" xfId="0" applyFill="1" applyBorder="1" applyAlignment="1">
      <alignment horizontal="left" vertical="top"/>
    </xf>
    <xf numFmtId="0" fontId="0" fillId="3" borderId="14" xfId="0" applyFill="1" applyBorder="1" applyAlignment="1">
      <alignment horizontal="left" vertical="top"/>
    </xf>
    <xf numFmtId="0" fontId="0" fillId="3" borderId="12" xfId="0" applyFill="1" applyBorder="1" applyAlignment="1">
      <alignment vertical="top"/>
    </xf>
    <xf numFmtId="0" fontId="0" fillId="3" borderId="0" xfId="0" applyFill="1" applyAlignment="1" applyProtection="1">
      <alignment/>
      <protection/>
    </xf>
    <xf numFmtId="0" fontId="0" fillId="11" borderId="0" xfId="0" applyFont="1" applyFill="1" applyBorder="1" applyAlignment="1" applyProtection="1">
      <alignment/>
      <protection/>
    </xf>
    <xf numFmtId="0" fontId="12" fillId="5" borderId="14" xfId="0" applyFont="1" applyFill="1" applyBorder="1" applyAlignment="1" applyProtection="1">
      <alignment/>
      <protection/>
    </xf>
    <xf numFmtId="0" fontId="0" fillId="3" borderId="3" xfId="0" applyFill="1" applyBorder="1" applyAlignment="1">
      <alignment horizontal="center" vertical="center"/>
    </xf>
    <xf numFmtId="0" fontId="0" fillId="3" borderId="0" xfId="0" applyFill="1" applyBorder="1" applyAlignment="1">
      <alignment horizontal="left"/>
    </xf>
    <xf numFmtId="0" fontId="0" fillId="3" borderId="14" xfId="0" applyFill="1" applyBorder="1" applyAlignment="1">
      <alignment horizontal="left"/>
    </xf>
    <xf numFmtId="0" fontId="0" fillId="3" borderId="43" xfId="0" applyFill="1" applyBorder="1" applyAlignment="1" applyProtection="1">
      <alignment/>
      <protection/>
    </xf>
    <xf numFmtId="0" fontId="0" fillId="3" borderId="0" xfId="0" applyFill="1" applyAlignment="1" applyProtection="1">
      <alignment vertical="top"/>
      <protection/>
    </xf>
    <xf numFmtId="0" fontId="2" fillId="7" borderId="0" xfId="0" applyFont="1" applyFill="1" applyAlignment="1" applyProtection="1">
      <alignment horizontal="center"/>
      <protection/>
    </xf>
    <xf numFmtId="0" fontId="2" fillId="3" borderId="0" xfId="0" applyFont="1" applyFill="1" applyAlignment="1" applyProtection="1">
      <alignment horizontal="center"/>
      <protection/>
    </xf>
    <xf numFmtId="166" fontId="14" fillId="8" borderId="44" xfId="17" applyNumberFormat="1" applyFont="1" applyFill="1" applyBorder="1" applyAlignment="1" applyProtection="1">
      <alignment horizontal="right"/>
      <protection/>
    </xf>
    <xf numFmtId="166" fontId="14" fillId="8" borderId="40" xfId="0" applyNumberFormat="1" applyFont="1" applyFill="1" applyBorder="1" applyAlignment="1" applyProtection="1">
      <alignment horizontal="right"/>
      <protection/>
    </xf>
    <xf numFmtId="0" fontId="13" fillId="3" borderId="55" xfId="0" applyFont="1" applyFill="1" applyBorder="1" applyAlignment="1" applyProtection="1">
      <alignment horizontal="center" vertical="center"/>
      <protection/>
    </xf>
    <xf numFmtId="0" fontId="13" fillId="3" borderId="49" xfId="0" applyFont="1" applyFill="1" applyBorder="1" applyAlignment="1" applyProtection="1">
      <alignment horizontal="center" vertical="center"/>
      <protection/>
    </xf>
    <xf numFmtId="0" fontId="13" fillId="3" borderId="59" xfId="0" applyFont="1" applyFill="1" applyBorder="1" applyAlignment="1" applyProtection="1">
      <alignment horizontal="center" vertical="center"/>
      <protection/>
    </xf>
    <xf numFmtId="0" fontId="17" fillId="7" borderId="50" xfId="0" applyFont="1" applyFill="1" applyBorder="1" applyAlignment="1" applyProtection="1">
      <alignment horizontal="center"/>
      <protection/>
    </xf>
    <xf numFmtId="0" fontId="0" fillId="0" borderId="50" xfId="0" applyBorder="1" applyAlignment="1">
      <alignment horizontal="center"/>
    </xf>
    <xf numFmtId="0" fontId="0" fillId="0" borderId="60" xfId="0" applyBorder="1" applyAlignment="1">
      <alignment horizontal="center"/>
    </xf>
    <xf numFmtId="0" fontId="0" fillId="7" borderId="14" xfId="0" applyFill="1" applyBorder="1" applyAlignment="1" applyProtection="1">
      <alignment/>
      <protection/>
    </xf>
    <xf numFmtId="0" fontId="0" fillId="0" borderId="14" xfId="0" applyBorder="1" applyAlignment="1">
      <alignment/>
    </xf>
    <xf numFmtId="0" fontId="0" fillId="7" borderId="0" xfId="0" applyFill="1" applyAlignment="1" applyProtection="1">
      <alignment vertical="top" wrapText="1"/>
      <protection/>
    </xf>
    <xf numFmtId="0" fontId="0" fillId="0" borderId="0" xfId="0" applyAlignment="1">
      <alignment vertical="top" wrapText="1"/>
    </xf>
    <xf numFmtId="0" fontId="0" fillId="0" borderId="0" xfId="0" applyBorder="1" applyAlignment="1">
      <alignment vertical="top" wrapText="1"/>
    </xf>
    <xf numFmtId="0" fontId="15" fillId="3" borderId="41" xfId="0" applyFont="1" applyFill="1" applyBorder="1" applyAlignment="1" applyProtection="1">
      <alignment horizontal="center" vertical="center"/>
      <protection/>
    </xf>
    <xf numFmtId="0" fontId="15" fillId="3" borderId="42"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8" fillId="5" borderId="0" xfId="0" applyFont="1" applyFill="1" applyAlignment="1" applyProtection="1">
      <alignment horizontal="center"/>
      <protection/>
    </xf>
    <xf numFmtId="0" fontId="18" fillId="5" borderId="2" xfId="0" applyFont="1" applyFill="1" applyBorder="1" applyAlignment="1" applyProtection="1">
      <alignment horizontal="center"/>
      <protection/>
    </xf>
    <xf numFmtId="0" fontId="11" fillId="3" borderId="3" xfId="0" applyFont="1" applyFill="1" applyBorder="1" applyAlignment="1" applyProtection="1">
      <alignment horizontal="center"/>
      <protection/>
    </xf>
    <xf numFmtId="0" fontId="11" fillId="3" borderId="0" xfId="0" applyFont="1" applyFill="1" applyBorder="1" applyAlignment="1" applyProtection="1">
      <alignment horizontal="center"/>
      <protection/>
    </xf>
    <xf numFmtId="0" fontId="11" fillId="3" borderId="14" xfId="0" applyFont="1" applyFill="1" applyBorder="1" applyAlignment="1" applyProtection="1">
      <alignment horizontal="center"/>
      <protection/>
    </xf>
    <xf numFmtId="0" fontId="10" fillId="3" borderId="41" xfId="0" applyFont="1" applyFill="1" applyBorder="1" applyAlignment="1" applyProtection="1">
      <alignment horizontal="center"/>
      <protection/>
    </xf>
    <xf numFmtId="0" fontId="10" fillId="3" borderId="42" xfId="0" applyFont="1" applyFill="1" applyBorder="1" applyAlignment="1" applyProtection="1">
      <alignment horizontal="center"/>
      <protection/>
    </xf>
    <xf numFmtId="0" fontId="0" fillId="5" borderId="0" xfId="0" applyFill="1" applyBorder="1" applyAlignment="1">
      <alignment horizontal="left" vertical="top" wrapText="1"/>
    </xf>
    <xf numFmtId="0" fontId="0" fillId="5" borderId="2" xfId="0" applyFill="1" applyBorder="1" applyAlignment="1">
      <alignment horizontal="left" vertical="top" wrapText="1"/>
    </xf>
    <xf numFmtId="0" fontId="0" fillId="2" borderId="3" xfId="0" applyFill="1" applyBorder="1" applyAlignment="1" applyProtection="1">
      <alignment horizontal="center"/>
      <protection/>
    </xf>
    <xf numFmtId="0" fontId="0" fillId="2" borderId="0" xfId="0" applyFill="1" applyBorder="1" applyAlignment="1" applyProtection="1">
      <alignment horizontal="center"/>
      <protection/>
    </xf>
    <xf numFmtId="0" fontId="9" fillId="3" borderId="41" xfId="0" applyFont="1" applyFill="1" applyBorder="1" applyAlignment="1" applyProtection="1">
      <alignment horizontal="center" vertical="center"/>
      <protection/>
    </xf>
    <xf numFmtId="0" fontId="9" fillId="3" borderId="42" xfId="0" applyFont="1" applyFill="1" applyBorder="1" applyAlignment="1" applyProtection="1">
      <alignment horizontal="center" vertical="center"/>
      <protection/>
    </xf>
    <xf numFmtId="0" fontId="9" fillId="3" borderId="18" xfId="0" applyFont="1" applyFill="1" applyBorder="1" applyAlignment="1" applyProtection="1">
      <alignment horizontal="center" vertical="center"/>
      <protection/>
    </xf>
    <xf numFmtId="0" fontId="9" fillId="3" borderId="53" xfId="0" applyFont="1" applyFill="1" applyBorder="1" applyAlignment="1" applyProtection="1">
      <alignment horizontal="center" vertical="center"/>
      <protection/>
    </xf>
    <xf numFmtId="0" fontId="10" fillId="3" borderId="41" xfId="0" applyFont="1" applyFill="1" applyBorder="1" applyAlignment="1" applyProtection="1">
      <alignment horizontal="center" vertical="center"/>
      <protection/>
    </xf>
    <xf numFmtId="0" fontId="10" fillId="3" borderId="42" xfId="0" applyFont="1" applyFill="1" applyBorder="1" applyAlignment="1" applyProtection="1">
      <alignment horizontal="center" vertical="center"/>
      <protection/>
    </xf>
    <xf numFmtId="0" fontId="10" fillId="3" borderId="3" xfId="0" applyFont="1" applyFill="1" applyBorder="1" applyAlignment="1" applyProtection="1">
      <alignment horizontal="center" vertical="center"/>
      <protection/>
    </xf>
    <xf numFmtId="0" fontId="10" fillId="3" borderId="0" xfId="0" applyFont="1" applyFill="1" applyBorder="1" applyAlignment="1" applyProtection="1">
      <alignment horizontal="center" vertical="center"/>
      <protection/>
    </xf>
    <xf numFmtId="0" fontId="18" fillId="5" borderId="14" xfId="0" applyFont="1" applyFill="1" applyBorder="1" applyAlignment="1" applyProtection="1">
      <alignment horizontal="center"/>
      <protection/>
    </xf>
    <xf numFmtId="0" fontId="18" fillId="5" borderId="13" xfId="0" applyFont="1" applyFill="1" applyBorder="1" applyAlignment="1" applyProtection="1">
      <alignment horizontal="center"/>
      <protection/>
    </xf>
    <xf numFmtId="0" fontId="18" fillId="5" borderId="61" xfId="0" applyFont="1" applyFill="1" applyBorder="1" applyAlignment="1" applyProtection="1">
      <alignment horizontal="center"/>
      <protection/>
    </xf>
    <xf numFmtId="0" fontId="20" fillId="4" borderId="55" xfId="0" applyFont="1" applyFill="1" applyBorder="1" applyAlignment="1" applyProtection="1">
      <alignment horizontal="left" wrapText="1"/>
      <protection/>
    </xf>
    <xf numFmtId="0" fontId="20" fillId="4" borderId="49" xfId="0" applyFont="1" applyFill="1" applyBorder="1" applyAlignment="1" applyProtection="1">
      <alignment horizontal="left" wrapText="1"/>
      <protection/>
    </xf>
    <xf numFmtId="0" fontId="20" fillId="4" borderId="59" xfId="0" applyFont="1" applyFill="1" applyBorder="1" applyAlignment="1" applyProtection="1">
      <alignment horizontal="left" wrapText="1"/>
      <protection/>
    </xf>
    <xf numFmtId="0" fontId="21" fillId="11" borderId="42" xfId="0" applyFont="1" applyFill="1" applyBorder="1" applyAlignment="1" applyProtection="1">
      <alignment horizontal="center" vertical="center"/>
      <protection/>
    </xf>
    <xf numFmtId="0" fontId="21" fillId="11" borderId="0" xfId="0" applyFont="1" applyFill="1" applyBorder="1" applyAlignment="1" applyProtection="1">
      <alignment horizontal="center" vertical="center"/>
      <protection/>
    </xf>
    <xf numFmtId="0" fontId="22" fillId="11" borderId="0" xfId="0" applyFont="1" applyFill="1" applyBorder="1" applyAlignment="1" applyProtection="1">
      <alignment horizontal="lef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C0C0C0"/>
      </font>
      <border/>
    </dxf>
    <dxf>
      <font>
        <color rgb="FF969696"/>
      </font>
      <border/>
    </dxf>
    <dxf>
      <font>
        <color rgb="FF3366FF"/>
      </font>
      <border/>
    </dxf>
    <dxf>
      <font>
        <color rgb="FFCCFFFF"/>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xdr:colOff>
      <xdr:row>9</xdr:row>
      <xdr:rowOff>85725</xdr:rowOff>
    </xdr:from>
    <xdr:to>
      <xdr:col>10</xdr:col>
      <xdr:colOff>409575</xdr:colOff>
      <xdr:row>15</xdr:row>
      <xdr:rowOff>123825</xdr:rowOff>
    </xdr:to>
    <xdr:pic>
      <xdr:nvPicPr>
        <xdr:cNvPr id="1" name="Picture 101"/>
        <xdr:cNvPicPr preferRelativeResize="1">
          <a:picLocks noChangeAspect="1"/>
        </xdr:cNvPicPr>
      </xdr:nvPicPr>
      <xdr:blipFill>
        <a:blip r:embed="rId1"/>
        <a:stretch>
          <a:fillRect/>
        </a:stretch>
      </xdr:blipFill>
      <xdr:spPr>
        <a:xfrm>
          <a:off x="6743700" y="1771650"/>
          <a:ext cx="3333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49"/>
  <sheetViews>
    <sheetView tabSelected="1" workbookViewId="0" topLeftCell="A1">
      <selection activeCell="I10" sqref="I10"/>
    </sheetView>
  </sheetViews>
  <sheetFormatPr defaultColWidth="9.140625" defaultRowHeight="12.75"/>
  <cols>
    <col min="1" max="1" width="1.7109375" style="4" customWidth="1"/>
    <col min="2" max="2" width="4.57421875" style="4" customWidth="1"/>
    <col min="3" max="3" width="10.421875" style="4" customWidth="1"/>
    <col min="4" max="4" width="27.421875" style="4" customWidth="1"/>
    <col min="5" max="5" width="0.71875" style="4" customWidth="1"/>
    <col min="6" max="6" width="10.57421875" style="4" customWidth="1"/>
    <col min="7" max="11" width="11.140625" style="4" customWidth="1"/>
    <col min="12" max="12" width="1.8515625" style="4" customWidth="1"/>
    <col min="13" max="13" width="10.140625" style="4" hidden="1" customWidth="1"/>
    <col min="14" max="22" width="9.140625" style="4" hidden="1" customWidth="1"/>
    <col min="23" max="45" width="9.140625" style="5" customWidth="1"/>
    <col min="46" max="16384" width="9.140625" style="4" customWidth="1"/>
  </cols>
  <sheetData>
    <row r="1" spans="1:12" ht="9" customHeight="1" thickBot="1">
      <c r="A1" s="116"/>
      <c r="B1" s="117"/>
      <c r="C1" s="117"/>
      <c r="D1" s="117"/>
      <c r="E1" s="117"/>
      <c r="F1" s="117"/>
      <c r="G1" s="117"/>
      <c r="H1" s="117"/>
      <c r="I1" s="117"/>
      <c r="J1" s="117"/>
      <c r="K1" s="118"/>
      <c r="L1" s="119"/>
    </row>
    <row r="2" spans="1:12" ht="28.5" customHeight="1" thickBot="1">
      <c r="A2" s="120"/>
      <c r="B2" s="174" t="s">
        <v>43</v>
      </c>
      <c r="C2" s="175"/>
      <c r="D2" s="175"/>
      <c r="E2" s="175"/>
      <c r="F2" s="175"/>
      <c r="G2" s="175"/>
      <c r="H2" s="175"/>
      <c r="I2" s="175"/>
      <c r="J2" s="175"/>
      <c r="K2" s="176"/>
      <c r="L2" s="120"/>
    </row>
    <row r="3" spans="1:14" ht="41.25" customHeight="1" thickBot="1">
      <c r="A3" s="120"/>
      <c r="B3" s="211" t="s">
        <v>21</v>
      </c>
      <c r="C3" s="212"/>
      <c r="D3" s="212"/>
      <c r="E3" s="212"/>
      <c r="F3" s="212"/>
      <c r="G3" s="212"/>
      <c r="H3" s="212"/>
      <c r="I3" s="212"/>
      <c r="J3" s="212"/>
      <c r="K3" s="213"/>
      <c r="L3" s="120"/>
      <c r="M3" s="6"/>
      <c r="N3" s="6"/>
    </row>
    <row r="4" spans="1:14" ht="3.75" customHeight="1">
      <c r="A4" s="120"/>
      <c r="B4" s="5"/>
      <c r="C4" s="5"/>
      <c r="D4" s="5"/>
      <c r="E4" s="5"/>
      <c r="F4" s="5"/>
      <c r="G4" s="5"/>
      <c r="H4" s="5"/>
      <c r="I4" s="5"/>
      <c r="J4" s="5"/>
      <c r="K4" s="91"/>
      <c r="L4" s="121"/>
      <c r="M4" s="6"/>
      <c r="N4" s="6"/>
    </row>
    <row r="5" spans="1:14" ht="12.75">
      <c r="A5" s="120"/>
      <c r="B5" s="92" t="s">
        <v>23</v>
      </c>
      <c r="C5" s="5" t="s">
        <v>22</v>
      </c>
      <c r="D5" s="5"/>
      <c r="E5" s="5"/>
      <c r="F5" s="5"/>
      <c r="G5" s="5"/>
      <c r="H5" s="93"/>
      <c r="I5" s="93"/>
      <c r="J5" s="93"/>
      <c r="K5" s="91"/>
      <c r="L5" s="121"/>
      <c r="M5" s="6"/>
      <c r="N5" s="6"/>
    </row>
    <row r="6" spans="1:14" ht="12.75">
      <c r="A6" s="120"/>
      <c r="B6" s="5"/>
      <c r="C6" s="94" t="s">
        <v>24</v>
      </c>
      <c r="D6" s="94"/>
      <c r="E6" s="94"/>
      <c r="F6" s="94"/>
      <c r="G6" s="5"/>
      <c r="H6" s="93"/>
      <c r="I6" s="93"/>
      <c r="J6" s="93"/>
      <c r="K6" s="91"/>
      <c r="L6" s="121"/>
      <c r="M6" s="6"/>
      <c r="N6" s="6"/>
    </row>
    <row r="7" spans="1:14" ht="12.75">
      <c r="A7" s="120"/>
      <c r="B7" s="5"/>
      <c r="C7" s="94" t="s">
        <v>40</v>
      </c>
      <c r="D7" s="94"/>
      <c r="E7" s="94"/>
      <c r="F7" s="94"/>
      <c r="G7" s="5"/>
      <c r="H7" s="93"/>
      <c r="I7" s="93"/>
      <c r="J7" s="93"/>
      <c r="K7" s="91"/>
      <c r="L7" s="121"/>
      <c r="M7" s="6"/>
      <c r="N7" s="6"/>
    </row>
    <row r="8" spans="1:14" ht="6.75" customHeight="1" thickBot="1">
      <c r="A8" s="120"/>
      <c r="B8" s="5"/>
      <c r="C8" s="5"/>
      <c r="D8" s="5"/>
      <c r="E8" s="5"/>
      <c r="F8" s="5"/>
      <c r="G8" s="5"/>
      <c r="H8" s="5"/>
      <c r="I8" s="5"/>
      <c r="J8" s="5"/>
      <c r="K8" s="5"/>
      <c r="L8" s="121"/>
      <c r="M8" s="6"/>
      <c r="N8" s="6"/>
    </row>
    <row r="9" spans="1:14" ht="5.25" customHeight="1" thickBot="1">
      <c r="A9" s="120"/>
      <c r="B9" s="81"/>
      <c r="C9" s="82"/>
      <c r="D9" s="82"/>
      <c r="E9" s="82"/>
      <c r="F9" s="82"/>
      <c r="G9" s="82"/>
      <c r="H9" s="82"/>
      <c r="I9" s="82"/>
      <c r="J9" s="82"/>
      <c r="K9" s="83"/>
      <c r="L9" s="121"/>
      <c r="M9" s="6"/>
      <c r="N9" s="6"/>
    </row>
    <row r="10" spans="1:14" ht="14.25" thickBot="1" thickTop="1">
      <c r="A10" s="120"/>
      <c r="B10" s="170" t="s">
        <v>23</v>
      </c>
      <c r="C10" s="182" t="s">
        <v>41</v>
      </c>
      <c r="D10" s="183"/>
      <c r="E10" s="183"/>
      <c r="F10" s="183"/>
      <c r="G10" s="74"/>
      <c r="H10" s="95" t="s">
        <v>37</v>
      </c>
      <c r="I10" s="104">
        <v>0</v>
      </c>
      <c r="J10" s="80" t="s">
        <v>35</v>
      </c>
      <c r="K10" s="180"/>
      <c r="L10" s="121"/>
      <c r="M10" s="6"/>
      <c r="N10" s="6"/>
    </row>
    <row r="11" spans="1:14" ht="13.5" thickTop="1">
      <c r="A11" s="120"/>
      <c r="B11" s="87"/>
      <c r="C11" s="184"/>
      <c r="D11" s="184"/>
      <c r="E11" s="184"/>
      <c r="F11" s="184"/>
      <c r="G11" s="79"/>
      <c r="H11" s="79"/>
      <c r="I11" s="79"/>
      <c r="J11" s="79"/>
      <c r="K11" s="181"/>
      <c r="L11" s="121"/>
      <c r="M11" s="6"/>
      <c r="N11" s="6"/>
    </row>
    <row r="12" spans="1:14" ht="5.25" customHeight="1" thickBot="1">
      <c r="A12" s="120"/>
      <c r="B12" s="84"/>
      <c r="C12" s="97"/>
      <c r="D12" s="97"/>
      <c r="E12" s="97"/>
      <c r="F12" s="97"/>
      <c r="G12" s="85"/>
      <c r="H12" s="85"/>
      <c r="I12" s="85"/>
      <c r="J12" s="85"/>
      <c r="K12" s="181"/>
      <c r="L12" s="121"/>
      <c r="M12" s="6"/>
      <c r="N12" s="6"/>
    </row>
    <row r="13" spans="1:14" ht="5.25" customHeight="1">
      <c r="A13" s="120"/>
      <c r="B13" s="19"/>
      <c r="C13" s="155"/>
      <c r="D13" s="155"/>
      <c r="E13" s="155"/>
      <c r="F13" s="155"/>
      <c r="G13" s="9"/>
      <c r="H13" s="9"/>
      <c r="I13" s="9"/>
      <c r="J13" s="96"/>
      <c r="K13" s="181"/>
      <c r="L13" s="121"/>
      <c r="M13" s="6"/>
      <c r="N13" s="6"/>
    </row>
    <row r="14" spans="1:13" ht="13.5" customHeight="1" thickBot="1">
      <c r="A14" s="120"/>
      <c r="B14" s="90" t="s">
        <v>36</v>
      </c>
      <c r="C14" s="196" t="s">
        <v>50</v>
      </c>
      <c r="D14" s="196"/>
      <c r="E14" s="196"/>
      <c r="F14" s="196"/>
      <c r="G14" s="7"/>
      <c r="H14" s="7"/>
      <c r="I14" s="7"/>
      <c r="J14" s="96"/>
      <c r="K14" s="181"/>
      <c r="L14" s="120"/>
      <c r="M14" s="10"/>
    </row>
    <row r="15" spans="1:13" ht="13.5" customHeight="1" thickBot="1" thickTop="1">
      <c r="A15" s="120"/>
      <c r="B15" s="88"/>
      <c r="C15" s="196"/>
      <c r="D15" s="196"/>
      <c r="E15" s="196"/>
      <c r="F15" s="196"/>
      <c r="G15" s="7"/>
      <c r="H15" s="8" t="s">
        <v>38</v>
      </c>
      <c r="I15" s="105">
        <v>0</v>
      </c>
      <c r="J15" s="164" t="s">
        <v>34</v>
      </c>
      <c r="K15" s="181"/>
      <c r="L15" s="120"/>
      <c r="M15" s="10"/>
    </row>
    <row r="16" spans="1:13" ht="13.5" customHeight="1" thickBot="1" thickTop="1">
      <c r="A16" s="120"/>
      <c r="B16" s="89"/>
      <c r="C16" s="197"/>
      <c r="D16" s="197"/>
      <c r="E16" s="197"/>
      <c r="F16" s="197"/>
      <c r="G16" s="7"/>
      <c r="H16" s="8" t="s">
        <v>48</v>
      </c>
      <c r="I16" s="66">
        <v>0</v>
      </c>
      <c r="J16" s="65" t="s">
        <v>26</v>
      </c>
      <c r="K16" s="177" t="s">
        <v>32</v>
      </c>
      <c r="L16" s="120"/>
      <c r="M16" s="10"/>
    </row>
    <row r="17" spans="1:13" ht="13.5" customHeight="1" thickBot="1" thickTop="1">
      <c r="A17" s="120"/>
      <c r="B17" s="165"/>
      <c r="C17" s="162"/>
      <c r="D17" s="162"/>
      <c r="E17" s="162"/>
      <c r="F17" s="168"/>
      <c r="G17" s="7"/>
      <c r="H17" s="8" t="s">
        <v>39</v>
      </c>
      <c r="I17" s="104">
        <v>0</v>
      </c>
      <c r="J17" s="67" t="s">
        <v>27</v>
      </c>
      <c r="K17" s="178"/>
      <c r="L17" s="120"/>
      <c r="M17" s="10"/>
    </row>
    <row r="18" spans="1:13" ht="13.5" customHeight="1" thickTop="1">
      <c r="A18" s="120"/>
      <c r="B18" s="171" t="s">
        <v>23</v>
      </c>
      <c r="C18" s="166" t="s">
        <v>54</v>
      </c>
      <c r="D18" s="166"/>
      <c r="E18" s="166"/>
      <c r="F18" s="167"/>
      <c r="G18" s="189" t="s">
        <v>32</v>
      </c>
      <c r="H18" s="189" t="s">
        <v>32</v>
      </c>
      <c r="I18" s="210" t="s">
        <v>32</v>
      </c>
      <c r="J18" s="208" t="s">
        <v>32</v>
      </c>
      <c r="K18" s="178"/>
      <c r="L18" s="120"/>
      <c r="M18" s="10"/>
    </row>
    <row r="19" spans="1:13" ht="12.75" customHeight="1" hidden="1">
      <c r="A19" s="120"/>
      <c r="B19" s="158"/>
      <c r="C19" s="159"/>
      <c r="D19" s="159"/>
      <c r="E19" s="159"/>
      <c r="F19" s="160"/>
      <c r="G19" s="189"/>
      <c r="H19" s="189"/>
      <c r="I19" s="189"/>
      <c r="J19" s="208"/>
      <c r="K19" s="178"/>
      <c r="L19" s="120"/>
      <c r="M19" s="10"/>
    </row>
    <row r="20" spans="1:13" ht="16.5" customHeight="1" thickBot="1">
      <c r="A20" s="120"/>
      <c r="B20" s="161"/>
      <c r="C20" s="169" t="s">
        <v>55</v>
      </c>
      <c r="D20" s="159"/>
      <c r="E20" s="159"/>
      <c r="F20" s="160"/>
      <c r="G20" s="190"/>
      <c r="H20" s="190"/>
      <c r="I20" s="190"/>
      <c r="J20" s="209"/>
      <c r="K20" s="179"/>
      <c r="L20" s="120"/>
      <c r="M20" s="10"/>
    </row>
    <row r="21" spans="1:13" ht="9" customHeight="1" thickBot="1">
      <c r="A21" s="124"/>
      <c r="B21" s="134"/>
      <c r="C21" s="134"/>
      <c r="D21" s="134"/>
      <c r="E21" s="134"/>
      <c r="F21" s="134"/>
      <c r="G21" s="134"/>
      <c r="H21" s="134"/>
      <c r="I21" s="134"/>
      <c r="J21" s="134"/>
      <c r="K21" s="134"/>
      <c r="L21" s="122"/>
      <c r="M21" s="10"/>
    </row>
    <row r="22" spans="1:21" ht="19.5" customHeight="1" thickBot="1">
      <c r="A22" s="124"/>
      <c r="B22" s="204" t="s">
        <v>17</v>
      </c>
      <c r="C22" s="205"/>
      <c r="D22" s="205"/>
      <c r="E22" s="111"/>
      <c r="F22" s="115"/>
      <c r="G22" s="12" t="s">
        <v>9</v>
      </c>
      <c r="H22" s="13" t="s">
        <v>10</v>
      </c>
      <c r="I22" s="13" t="s">
        <v>11</v>
      </c>
      <c r="J22" s="14" t="s">
        <v>12</v>
      </c>
      <c r="K22" s="73" t="s">
        <v>16</v>
      </c>
      <c r="L22" s="122"/>
      <c r="M22" s="10" t="s">
        <v>3</v>
      </c>
      <c r="O22" s="4" t="s">
        <v>7</v>
      </c>
      <c r="Q22" s="4" t="s">
        <v>8</v>
      </c>
      <c r="S22" s="4" t="s">
        <v>4</v>
      </c>
      <c r="U22" s="4" t="s">
        <v>16</v>
      </c>
    </row>
    <row r="23" spans="1:21" ht="15" customHeight="1" thickBot="1">
      <c r="A23" s="124"/>
      <c r="B23" s="206"/>
      <c r="C23" s="207"/>
      <c r="D23" s="207"/>
      <c r="E23" s="112"/>
      <c r="F23" s="15" t="s">
        <v>18</v>
      </c>
      <c r="G23" s="106">
        <f>M23</f>
        <v>0</v>
      </c>
      <c r="H23" s="107">
        <f>O23</f>
        <v>0</v>
      </c>
      <c r="I23" s="107">
        <f>Q23</f>
        <v>0</v>
      </c>
      <c r="J23" s="108">
        <f>S23</f>
        <v>0</v>
      </c>
      <c r="K23" s="109">
        <f>I10</f>
        <v>0</v>
      </c>
      <c r="L23" s="122"/>
      <c r="M23" s="16">
        <f>(I15*(I16/5))*9</f>
        <v>0</v>
      </c>
      <c r="N23" s="17"/>
      <c r="O23" s="16">
        <f>(I15*(I16/5))*10</f>
        <v>0</v>
      </c>
      <c r="P23" s="17"/>
      <c r="Q23" s="18">
        <f>(I15*(I16/5))*11</f>
        <v>0</v>
      </c>
      <c r="R23" s="17"/>
      <c r="S23" s="16">
        <f>(I15*(I16/5))*12</f>
        <v>0</v>
      </c>
      <c r="U23" s="17">
        <f>K23</f>
        <v>0</v>
      </c>
    </row>
    <row r="24" spans="1:21" ht="14.25" thickBot="1" thickTop="1">
      <c r="A24" s="124"/>
      <c r="B24" s="11"/>
      <c r="C24" s="27"/>
      <c r="D24" s="102" t="s">
        <v>57</v>
      </c>
      <c r="E24" s="102"/>
      <c r="F24" s="104">
        <v>0</v>
      </c>
      <c r="G24" s="20">
        <f>$F$24</f>
        <v>0</v>
      </c>
      <c r="H24" s="21">
        <f>$F$24</f>
        <v>0</v>
      </c>
      <c r="I24" s="21">
        <f>$F$24</f>
        <v>0</v>
      </c>
      <c r="J24" s="22">
        <f>$F$24</f>
        <v>0</v>
      </c>
      <c r="K24" s="86">
        <f>$F$24</f>
        <v>0</v>
      </c>
      <c r="L24" s="122"/>
      <c r="M24" s="16"/>
      <c r="N24" s="17"/>
      <c r="O24" s="17"/>
      <c r="P24" s="17"/>
      <c r="Q24" s="17"/>
      <c r="R24" s="17"/>
      <c r="S24" s="17"/>
      <c r="T24" s="10"/>
      <c r="U24" s="17"/>
    </row>
    <row r="25" spans="1:21" ht="14.25" thickBot="1" thickTop="1">
      <c r="A25" s="124"/>
      <c r="B25" s="11"/>
      <c r="C25" s="27"/>
      <c r="D25" s="102" t="s">
        <v>59</v>
      </c>
      <c r="E25" s="102"/>
      <c r="F25" s="104">
        <v>0</v>
      </c>
      <c r="G25" s="20">
        <f>$F$25</f>
        <v>0</v>
      </c>
      <c r="H25" s="21">
        <f>$F$25</f>
        <v>0</v>
      </c>
      <c r="I25" s="21">
        <f>$F$25</f>
        <v>0</v>
      </c>
      <c r="J25" s="22">
        <f>$F$25</f>
        <v>0</v>
      </c>
      <c r="K25" s="75">
        <f>$F$25</f>
        <v>0</v>
      </c>
      <c r="L25" s="122"/>
      <c r="M25" s="16"/>
      <c r="N25" s="17"/>
      <c r="O25" s="17"/>
      <c r="P25" s="17"/>
      <c r="Q25" s="17"/>
      <c r="R25" s="17"/>
      <c r="S25" s="17"/>
      <c r="T25" s="10"/>
      <c r="U25" s="17"/>
    </row>
    <row r="26" spans="1:21" ht="14.25" thickBot="1" thickTop="1">
      <c r="A26" s="124"/>
      <c r="B26" s="11"/>
      <c r="C26" s="27"/>
      <c r="D26" s="102" t="s">
        <v>58</v>
      </c>
      <c r="E26" s="102"/>
      <c r="F26" s="104">
        <v>0</v>
      </c>
      <c r="G26" s="20">
        <f>$F$26</f>
        <v>0</v>
      </c>
      <c r="H26" s="21">
        <f>$F$26</f>
        <v>0</v>
      </c>
      <c r="I26" s="21">
        <f>$F$26</f>
        <v>0</v>
      </c>
      <c r="J26" s="22">
        <f>$F$26</f>
        <v>0</v>
      </c>
      <c r="K26" s="75">
        <f>$F$26</f>
        <v>0</v>
      </c>
      <c r="L26" s="122"/>
      <c r="M26" s="16"/>
      <c r="N26" s="17"/>
      <c r="O26" s="17"/>
      <c r="P26" s="17"/>
      <c r="Q26" s="17"/>
      <c r="R26" s="17"/>
      <c r="S26" s="17"/>
      <c r="T26" s="10"/>
      <c r="U26" s="17"/>
    </row>
    <row r="27" spans="1:21" ht="14.25" thickBot="1" thickTop="1">
      <c r="A27" s="124"/>
      <c r="B27" s="11"/>
      <c r="C27" s="27"/>
      <c r="D27" s="102" t="s">
        <v>60</v>
      </c>
      <c r="E27" s="102"/>
      <c r="F27" s="104">
        <v>0</v>
      </c>
      <c r="G27" s="20">
        <f>$F$27</f>
        <v>0</v>
      </c>
      <c r="H27" s="21">
        <f>$F$27</f>
        <v>0</v>
      </c>
      <c r="I27" s="21">
        <f>$F$27</f>
        <v>0</v>
      </c>
      <c r="J27" s="22">
        <f>$F$27</f>
        <v>0</v>
      </c>
      <c r="K27" s="75">
        <f>$F$27</f>
        <v>0</v>
      </c>
      <c r="L27" s="122"/>
      <c r="M27" s="16"/>
      <c r="N27" s="17"/>
      <c r="O27" s="17"/>
      <c r="P27" s="17"/>
      <c r="Q27" s="17"/>
      <c r="R27" s="17"/>
      <c r="S27" s="17"/>
      <c r="T27" s="10"/>
      <c r="U27" s="17"/>
    </row>
    <row r="28" spans="1:21" ht="14.25" thickBot="1" thickTop="1">
      <c r="A28" s="124"/>
      <c r="B28" s="11"/>
      <c r="C28" s="27"/>
      <c r="D28" s="102" t="s">
        <v>61</v>
      </c>
      <c r="E28" s="102"/>
      <c r="F28" s="104">
        <v>0</v>
      </c>
      <c r="G28" s="20">
        <f>$F$28</f>
        <v>0</v>
      </c>
      <c r="H28" s="21">
        <f>$F$28</f>
        <v>0</v>
      </c>
      <c r="I28" s="21">
        <f>$F$28</f>
        <v>0</v>
      </c>
      <c r="J28" s="22">
        <f>$F$28</f>
        <v>0</v>
      </c>
      <c r="K28" s="75">
        <f>$F$28</f>
        <v>0</v>
      </c>
      <c r="L28" s="122"/>
      <c r="M28" s="17"/>
      <c r="N28" s="17"/>
      <c r="O28" s="17"/>
      <c r="P28" s="17"/>
      <c r="Q28" s="17"/>
      <c r="R28" s="17"/>
      <c r="S28" s="17"/>
      <c r="T28" s="10"/>
      <c r="U28" s="17"/>
    </row>
    <row r="29" spans="1:21" ht="14.25" thickBot="1" thickTop="1">
      <c r="A29" s="124"/>
      <c r="B29" s="11"/>
      <c r="C29" s="27"/>
      <c r="D29" s="113" t="s">
        <v>62</v>
      </c>
      <c r="E29" s="113"/>
      <c r="F29" s="64" t="s">
        <v>30</v>
      </c>
      <c r="G29" s="20">
        <f>IF($F$29="Y",G23*0.05,IF($F$29="N",0))</f>
        <v>0</v>
      </c>
      <c r="H29" s="21">
        <f>IF($F$29="Y",H23*0.05,IF($F$29="N",0))</f>
        <v>0</v>
      </c>
      <c r="I29" s="21">
        <f>IF($F$29="Y",I23*0.05,IF($F$29="N",0))</f>
        <v>0</v>
      </c>
      <c r="J29" s="22">
        <f>IF($F$29="Y",J23*0.05,IF($F$29="N",0))</f>
        <v>0</v>
      </c>
      <c r="K29" s="75">
        <f>IF($F$29="Y",K23*0.05,IF($F$29="N",0))</f>
        <v>0</v>
      </c>
      <c r="L29" s="122"/>
      <c r="M29" s="16"/>
      <c r="N29" s="17"/>
      <c r="O29" s="17"/>
      <c r="P29" s="17"/>
      <c r="Q29" s="17"/>
      <c r="R29" s="17"/>
      <c r="S29" s="16"/>
      <c r="T29" s="10"/>
      <c r="U29" s="17"/>
    </row>
    <row r="30" spans="1:21" ht="14.25" thickBot="1" thickTop="1">
      <c r="A30" s="124"/>
      <c r="B30" s="11"/>
      <c r="C30" s="27"/>
      <c r="D30" s="102" t="s">
        <v>64</v>
      </c>
      <c r="E30" s="102"/>
      <c r="F30" s="104">
        <v>0</v>
      </c>
      <c r="G30" s="20">
        <f>$F$30</f>
        <v>0</v>
      </c>
      <c r="H30" s="21">
        <f>$F$30</f>
        <v>0</v>
      </c>
      <c r="I30" s="21">
        <f>$F$30</f>
        <v>0</v>
      </c>
      <c r="J30" s="22">
        <f>$F$30</f>
        <v>0</v>
      </c>
      <c r="K30" s="75">
        <f>$F$30</f>
        <v>0</v>
      </c>
      <c r="L30" s="122"/>
      <c r="M30" s="16"/>
      <c r="N30" s="17"/>
      <c r="O30" s="17"/>
      <c r="P30" s="17"/>
      <c r="Q30" s="17"/>
      <c r="R30" s="17"/>
      <c r="S30" s="17"/>
      <c r="T30" s="10"/>
      <c r="U30" s="17"/>
    </row>
    <row r="31" spans="1:21" ht="14.25" thickBot="1" thickTop="1">
      <c r="A31" s="124"/>
      <c r="B31" s="11"/>
      <c r="C31" s="27"/>
      <c r="D31" s="102" t="s">
        <v>65</v>
      </c>
      <c r="E31" s="102"/>
      <c r="F31" s="104">
        <v>0</v>
      </c>
      <c r="G31" s="20">
        <f>$F$31</f>
        <v>0</v>
      </c>
      <c r="H31" s="21">
        <f>$F$31</f>
        <v>0</v>
      </c>
      <c r="I31" s="21">
        <f>$F$31</f>
        <v>0</v>
      </c>
      <c r="J31" s="22">
        <f>$F$31</f>
        <v>0</v>
      </c>
      <c r="K31" s="75">
        <f>$F$31</f>
        <v>0</v>
      </c>
      <c r="L31" s="122"/>
      <c r="M31" s="16"/>
      <c r="N31" s="17"/>
      <c r="O31" s="17"/>
      <c r="P31" s="17"/>
      <c r="Q31" s="17"/>
      <c r="R31" s="17"/>
      <c r="S31" s="17"/>
      <c r="T31" s="10"/>
      <c r="U31" s="17"/>
    </row>
    <row r="32" spans="1:21" ht="13.5" thickTop="1">
      <c r="A32" s="124"/>
      <c r="B32" s="11"/>
      <c r="C32" s="27"/>
      <c r="D32" s="102" t="s">
        <v>44</v>
      </c>
      <c r="E32" s="102"/>
      <c r="F32" s="157">
        <v>0.062</v>
      </c>
      <c r="G32" s="23">
        <f>(G23-SUM(G24:G31))*$F$32</f>
        <v>0</v>
      </c>
      <c r="H32" s="21">
        <f>(H23-SUM(H24:H31))*$F$32</f>
        <v>0</v>
      </c>
      <c r="I32" s="21">
        <f>(I23-SUM(I24:I31))*$F$32</f>
        <v>0</v>
      </c>
      <c r="J32" s="22">
        <f>(J23-SUM(J24:J31))*$F$32</f>
        <v>0</v>
      </c>
      <c r="K32" s="75">
        <f>(K23-SUM(K24:K31)+K29)*$F$32</f>
        <v>0</v>
      </c>
      <c r="L32" s="122"/>
      <c r="M32" s="16"/>
      <c r="N32" s="17"/>
      <c r="O32" s="17"/>
      <c r="P32" s="17"/>
      <c r="Q32" s="17"/>
      <c r="R32" s="17"/>
      <c r="S32" s="17"/>
      <c r="T32" s="10"/>
      <c r="U32" s="17"/>
    </row>
    <row r="33" spans="1:21" ht="13.5" thickBot="1">
      <c r="A33" s="124"/>
      <c r="B33" s="11"/>
      <c r="C33" s="27"/>
      <c r="D33" s="102" t="s">
        <v>56</v>
      </c>
      <c r="E33" s="102"/>
      <c r="F33" s="156">
        <v>0.0145</v>
      </c>
      <c r="G33" s="23">
        <f>(G23-SUM(G24:G31))*$F$33</f>
        <v>0</v>
      </c>
      <c r="H33" s="21">
        <f>(H23-SUM(H24:H31))*$F$33</f>
        <v>0</v>
      </c>
      <c r="I33" s="21">
        <f>(I23-SUM(I24:I31))*$F$33</f>
        <v>0</v>
      </c>
      <c r="J33" s="22">
        <f>(J23-SUM(J24:J31))*$F$33</f>
        <v>0</v>
      </c>
      <c r="K33" s="75">
        <f>(K23-SUM(K24:K31)+K29)*$F$33</f>
        <v>0</v>
      </c>
      <c r="L33" s="122"/>
      <c r="M33" s="16"/>
      <c r="N33" s="17"/>
      <c r="O33" s="17"/>
      <c r="P33" s="17"/>
      <c r="Q33" s="17"/>
      <c r="R33" s="17"/>
      <c r="S33" s="17"/>
      <c r="T33" s="10"/>
      <c r="U33" s="17"/>
    </row>
    <row r="34" spans="1:21" ht="14.25" thickBot="1" thickTop="1">
      <c r="A34" s="124"/>
      <c r="B34" s="32"/>
      <c r="C34" s="3"/>
      <c r="D34" s="143" t="s">
        <v>63</v>
      </c>
      <c r="E34" s="114"/>
      <c r="F34" s="104">
        <v>0</v>
      </c>
      <c r="G34" s="72">
        <f>$F$34</f>
        <v>0</v>
      </c>
      <c r="H34" s="48">
        <f>$F$34</f>
        <v>0</v>
      </c>
      <c r="I34" s="48">
        <f>$F$34</f>
        <v>0</v>
      </c>
      <c r="J34" s="49">
        <f>$F$34</f>
        <v>0</v>
      </c>
      <c r="K34" s="76">
        <f>$F$34</f>
        <v>0</v>
      </c>
      <c r="L34" s="122"/>
      <c r="M34" s="16"/>
      <c r="N34" s="17"/>
      <c r="O34" s="17"/>
      <c r="P34" s="17"/>
      <c r="Q34" s="17"/>
      <c r="R34" s="17"/>
      <c r="S34" s="17"/>
      <c r="T34" s="10"/>
      <c r="U34" s="17"/>
    </row>
    <row r="35" spans="1:21" ht="14.25" customHeight="1" hidden="1" thickBot="1">
      <c r="A35" s="124"/>
      <c r="B35" s="24"/>
      <c r="C35" s="25"/>
      <c r="D35" s="25"/>
      <c r="E35" s="25"/>
      <c r="F35" s="26"/>
      <c r="G35" s="68"/>
      <c r="H35" s="69"/>
      <c r="I35" s="69"/>
      <c r="J35" s="70"/>
      <c r="K35" s="71"/>
      <c r="L35" s="122"/>
      <c r="M35" s="16">
        <f>M23-((SUM(G24:G31))+G34)</f>
        <v>0</v>
      </c>
      <c r="N35" s="17"/>
      <c r="O35" s="16">
        <f>O23-((SUM(H24:H31))+H34)</f>
        <v>0</v>
      </c>
      <c r="P35" s="17"/>
      <c r="Q35" s="16">
        <f>Q23-((SUM(I24:I31))+I34)</f>
        <v>0</v>
      </c>
      <c r="R35" s="17"/>
      <c r="S35" s="16">
        <f>S23-((SUM(J24:J31)+J34))</f>
        <v>0</v>
      </c>
      <c r="T35" s="16"/>
      <c r="U35" s="16">
        <f>(U23-(SUM(K24:K31)+K34))</f>
        <v>0</v>
      </c>
    </row>
    <row r="36" spans="1:20" ht="9" customHeight="1" thickBot="1">
      <c r="A36" s="124"/>
      <c r="B36" s="125"/>
      <c r="C36" s="125"/>
      <c r="D36" s="125"/>
      <c r="E36" s="125"/>
      <c r="F36" s="126"/>
      <c r="G36" s="214" t="s">
        <v>29</v>
      </c>
      <c r="H36" s="163"/>
      <c r="I36" s="163"/>
      <c r="J36" s="163"/>
      <c r="K36" s="163"/>
      <c r="L36" s="122"/>
      <c r="M36" s="10"/>
      <c r="T36" s="10"/>
    </row>
    <row r="37" spans="1:24" ht="14.25" customHeight="1" thickBot="1" thickTop="1">
      <c r="A37" s="124"/>
      <c r="B37" s="200" t="s">
        <v>2</v>
      </c>
      <c r="C37" s="201"/>
      <c r="D37" s="153" t="s">
        <v>25</v>
      </c>
      <c r="E37" s="135"/>
      <c r="F37" s="2" t="s">
        <v>14</v>
      </c>
      <c r="G37" s="215"/>
      <c r="H37" s="216" t="s">
        <v>33</v>
      </c>
      <c r="I37" s="216"/>
      <c r="J37" s="216"/>
      <c r="K37" s="216"/>
      <c r="L37" s="122"/>
      <c r="M37" s="10"/>
      <c r="T37" s="10"/>
      <c r="X37" s="5" t="s">
        <v>28</v>
      </c>
    </row>
    <row r="38" spans="1:20" ht="14.25" customHeight="1" thickBot="1" thickTop="1">
      <c r="A38" s="124"/>
      <c r="B38" s="202"/>
      <c r="C38" s="203"/>
      <c r="D38" s="154" t="s">
        <v>49</v>
      </c>
      <c r="E38" s="136"/>
      <c r="F38" s="2">
        <v>1</v>
      </c>
      <c r="G38" s="215"/>
      <c r="H38" s="216"/>
      <c r="I38" s="216"/>
      <c r="J38" s="216"/>
      <c r="K38" s="216"/>
      <c r="L38" s="122"/>
      <c r="M38" s="1">
        <v>137.5</v>
      </c>
      <c r="T38" s="10"/>
    </row>
    <row r="39" spans="1:22" ht="14.25" hidden="1" thickBot="1" thickTop="1">
      <c r="A39" s="124"/>
      <c r="B39" s="198"/>
      <c r="C39" s="199"/>
      <c r="D39" s="30"/>
      <c r="E39" s="30"/>
      <c r="F39" s="31"/>
      <c r="G39" s="32"/>
      <c r="H39" s="27"/>
      <c r="I39" s="27"/>
      <c r="J39" s="3"/>
      <c r="K39" s="33"/>
      <c r="L39" s="122"/>
      <c r="M39" s="34" t="s">
        <v>5</v>
      </c>
      <c r="N39" s="35" t="s">
        <v>6</v>
      </c>
      <c r="O39" s="35" t="s">
        <v>5</v>
      </c>
      <c r="P39" s="35" t="s">
        <v>6</v>
      </c>
      <c r="Q39" s="35" t="s">
        <v>5</v>
      </c>
      <c r="R39" s="35" t="s">
        <v>6</v>
      </c>
      <c r="S39" s="34" t="s">
        <v>5</v>
      </c>
      <c r="T39" s="34" t="s">
        <v>6</v>
      </c>
      <c r="U39" s="34" t="s">
        <v>5</v>
      </c>
      <c r="V39" s="34" t="s">
        <v>6</v>
      </c>
    </row>
    <row r="40" spans="1:22" ht="12.75" hidden="1">
      <c r="A40" s="124"/>
      <c r="B40" s="198" t="s">
        <v>13</v>
      </c>
      <c r="C40" s="199"/>
      <c r="D40" s="30"/>
      <c r="E40" s="30"/>
      <c r="F40" s="31"/>
      <c r="G40" s="36">
        <f>M40</f>
        <v>-137.5</v>
      </c>
      <c r="H40" s="37">
        <f>O40</f>
        <v>-137.5</v>
      </c>
      <c r="I40" s="37">
        <f>Q40</f>
        <v>-137.5</v>
      </c>
      <c r="J40" s="38">
        <f>S40</f>
        <v>-137.5</v>
      </c>
      <c r="K40" s="39">
        <f>U40</f>
        <v>-137.5</v>
      </c>
      <c r="L40" s="122"/>
      <c r="M40" s="16">
        <f>M35-F38*M38</f>
        <v>-137.5</v>
      </c>
      <c r="O40" s="16">
        <f>O35-F38*M38</f>
        <v>-137.5</v>
      </c>
      <c r="Q40" s="16">
        <f>Q35-F38*M38</f>
        <v>-137.5</v>
      </c>
      <c r="S40" s="16">
        <f>S35-F38*M38</f>
        <v>-137.5</v>
      </c>
      <c r="T40" s="34"/>
      <c r="U40" s="16">
        <f>U35-F38*M38</f>
        <v>-137.5</v>
      </c>
      <c r="V40" s="17"/>
    </row>
    <row r="41" spans="1:22" ht="13.5" hidden="1" thickBot="1">
      <c r="A41" s="124"/>
      <c r="B41" s="28"/>
      <c r="C41" s="29"/>
      <c r="D41" s="30"/>
      <c r="E41" s="30"/>
      <c r="F41" s="31"/>
      <c r="G41" s="40"/>
      <c r="H41" s="41"/>
      <c r="I41" s="41"/>
      <c r="J41" s="42"/>
      <c r="K41" s="43"/>
      <c r="L41" s="122"/>
      <c r="M41" s="16"/>
      <c r="O41" s="16"/>
      <c r="Q41" s="16"/>
      <c r="S41" s="16"/>
      <c r="T41" s="34"/>
      <c r="U41" s="16"/>
      <c r="V41" s="17"/>
    </row>
    <row r="42" spans="1:22" ht="19.5" customHeight="1" thickBot="1" thickTop="1">
      <c r="A42" s="124"/>
      <c r="B42" s="191" t="s">
        <v>0</v>
      </c>
      <c r="C42" s="192"/>
      <c r="D42" s="192"/>
      <c r="E42" s="192"/>
      <c r="F42" s="193"/>
      <c r="G42" s="12" t="s">
        <v>9</v>
      </c>
      <c r="H42" s="13" t="s">
        <v>10</v>
      </c>
      <c r="I42" s="13" t="s">
        <v>11</v>
      </c>
      <c r="J42" s="14" t="s">
        <v>12</v>
      </c>
      <c r="K42" s="73" t="s">
        <v>16</v>
      </c>
      <c r="L42" s="122"/>
      <c r="M42" s="34"/>
      <c r="N42" s="35"/>
      <c r="O42" s="35"/>
      <c r="P42" s="35"/>
      <c r="Q42" s="35"/>
      <c r="R42" s="35"/>
      <c r="S42" s="34"/>
      <c r="T42" s="34"/>
      <c r="U42" s="17"/>
      <c r="V42" s="17"/>
    </row>
    <row r="43" spans="1:22" ht="13.5" thickBot="1">
      <c r="A43" s="124"/>
      <c r="B43" s="11"/>
      <c r="C43" s="27"/>
      <c r="D43" s="102" t="s">
        <v>45</v>
      </c>
      <c r="E43" s="102"/>
      <c r="F43" s="138" t="s">
        <v>20</v>
      </c>
      <c r="G43" s="44">
        <f>IF($F$37="M",N43,IF($F$37="S",M43))</f>
        <v>0</v>
      </c>
      <c r="H43" s="45">
        <f>IF($F$37="M",P43,IF($F$37="S",O43))</f>
        <v>0</v>
      </c>
      <c r="I43" s="45">
        <f>IF($F$37="M",R43,IF($F$37="S",Q43))</f>
        <v>0</v>
      </c>
      <c r="J43" s="46">
        <f>IF($F$37="M",T43,IF($F$37="S",S43))</f>
        <v>0</v>
      </c>
      <c r="K43" s="77">
        <f>IF($F$37="M",V43,IF($F$37="S",U43))</f>
        <v>0</v>
      </c>
      <c r="L43" s="122"/>
      <c r="M43" s="17">
        <f>IF(M40&lt;=110,0,IF(M40&lt;=417,(M40-110)*0.1,IF(M40&lt;=1343,(M40-417)*0.15+30.7,IF(M40&lt;=3052,(M40-1343)*0.25+169.9,IF(M40&lt;=6527,(M40-3052)*0.28+596.85,IF(M40&lt;=14100,(M40-6527)*0.33+1569,(M40-14100)*0.35+4068.94))))))</f>
        <v>0</v>
      </c>
      <c r="N43" s="17">
        <f>IF(M40&lt;=333,0,IF(M40&lt;=954,(M40-333)*0.1,IF(M40&lt;=2835,(M40-954)*0.15+62.1,IF(M40&lt;=5288,(M40-2835)*0.25+344.25,IF(M40&lt;=8144,(M40-5288)*0.28+957.5,IF(M40&lt;=14315,(M40-8144)*0.33+1757.18,(M40-14215)*0.35+3793.61))))))</f>
        <v>0</v>
      </c>
      <c r="O43" s="17">
        <f>IF(O40&lt;=110,0,IF(O40&lt;=417,(O40-110)*0.1,IF(O40&lt;=1343,(O40-417)*0.15+30.7,IF(O40&lt;=3052,(O40-1343)*0.25+169.9,IF(O40&lt;=6527,(O40-3052)*0.28+596.85,IF(O40&lt;=14100,(O40-6527)*0.33+1569,(O40-14100)*0.35+4068.94))))))</f>
        <v>0</v>
      </c>
      <c r="P43" s="17">
        <f>IF(O40&lt;=333,0,IF(O40&lt;=954,(O40-333)*0.1,IF(O40&lt;=2835,(O40-954)*0.15+62.1,IF(O40&lt;=5288,(O40-2835)*0.25+344.25,IF(O40&lt;=8144,(O40-5288)*0.28+957.5,IF(O40&lt;=14315,(O40-8144)*0.33+1757.18,(O40-14215)*0.35+3793.61))))))</f>
        <v>0</v>
      </c>
      <c r="Q43" s="17">
        <f>IF(Q40&lt;=110,0,IF(Q40&lt;=417,(Q40-110)*0.1,IF(Q40&lt;=1343,(Q40-417)*0.15+30.7,IF(Q40&lt;=3052,(Q40-1343)*0.25+169.9,IF(Q40&lt;=6527,(Q40-3052)*0.28+596.85,IF(Q40&lt;=14100,(Q40-6527)*0.33+1569,(Q40-14100)*0.35+4068.94))))))</f>
        <v>0</v>
      </c>
      <c r="R43" s="17">
        <f>IF(Q40&lt;=333,0,IF(Q40&lt;=954,(Q40-333)*0.1,IF(Q40&lt;=2835,(Q40-954)*0.15+62.1,IF(Q40&lt;=5288,(Q40-2835)*0.25+344.25,IF(Q40&lt;=8144,(Q40-5288)*0.28+957.5,IF(Q40&lt;=14315,(Q40-8144)*0.33+1757.18,(Q40-14215)*0.35+3793.61))))))</f>
        <v>0</v>
      </c>
      <c r="S43" s="17">
        <f>IF(S40&lt;=110,0,IF(S40&lt;=417,(S40-110)*0.1,IF(S40&lt;=1343,(S40-417)*0.15+30.7,IF(S40&lt;=3052,(S40-1343)*0.25+169.9,IF(S40&lt;=6527,(S40-3052)*0.28+596.85,IF(S40&lt;=14100,(S40-6527)*0.33+1569,(S40-14100)*0.35+4068.94))))))</f>
        <v>0</v>
      </c>
      <c r="T43" s="17">
        <f>IF(S40&lt;=333,0,IF(S40&lt;=954,(S40-333)*0.1,IF(S40&lt;=2835,(S40-954)*0.15+62.1,IF(S40&lt;=5288,(S40-2835)*0.25+344.25,IF(S40&lt;=8144,(S40-5288)*0.28+957.5,IF(S40&lt;=14315,(S40-8144)*0.33+1757.18,(S40-14215)*0.35+3793.61))))))</f>
        <v>0</v>
      </c>
      <c r="U43" s="17">
        <f>IF(U40&lt;=110,0,IF(U40&lt;=417,(U40-110)*0.1,IF(U40&lt;=1343,(U40-417)*0.15+30.7,IF(U40&lt;=3052,(U40-1343)*0.25+169.9,IF(U40&lt;=6527,(U40-3052)*0.28+596.85,IF(U40&lt;=14100,(U40-6527)*0.33+1569,(U40-14100)*0.35+4068.94))))))</f>
        <v>0</v>
      </c>
      <c r="V43" s="17">
        <f>IF(U40&lt;=333,0,IF(U40&lt;=954,(U40-333)*0.1,IF(U40&lt;=2835,(U40-954)*0.15+62.1,IF(U40&lt;=5288,(U40-2835)*0.25+344.25,IF(U40&lt;=8144,(U40-5288)*0.28+957.5,IF(U40&lt;=14315,(U40-8144)*0.33+1757.18,(U40-14215)*0.35+3793.61))))))</f>
        <v>0</v>
      </c>
    </row>
    <row r="44" spans="1:22" ht="14.25" thickBot="1" thickTop="1">
      <c r="A44" s="124"/>
      <c r="B44" s="139"/>
      <c r="C44" s="137"/>
      <c r="D44" s="154" t="s">
        <v>46</v>
      </c>
      <c r="E44" s="136"/>
      <c r="F44" s="104">
        <v>0</v>
      </c>
      <c r="G44" s="47">
        <f>$F$44</f>
        <v>0</v>
      </c>
      <c r="H44" s="48">
        <f>$F$44</f>
        <v>0</v>
      </c>
      <c r="I44" s="48">
        <f>$F$44</f>
        <v>0</v>
      </c>
      <c r="J44" s="49">
        <f>$F$44</f>
        <v>0</v>
      </c>
      <c r="K44" s="76">
        <f>$F$44</f>
        <v>0</v>
      </c>
      <c r="L44" s="122"/>
      <c r="M44" s="16">
        <f>$F$44</f>
        <v>0</v>
      </c>
      <c r="N44" s="16">
        <f aca="true" t="shared" si="0" ref="N44:V44">$F$44</f>
        <v>0</v>
      </c>
      <c r="O44" s="16">
        <f t="shared" si="0"/>
        <v>0</v>
      </c>
      <c r="P44" s="16">
        <f t="shared" si="0"/>
        <v>0</v>
      </c>
      <c r="Q44" s="16">
        <f t="shared" si="0"/>
        <v>0</v>
      </c>
      <c r="R44" s="16">
        <f t="shared" si="0"/>
        <v>0</v>
      </c>
      <c r="S44" s="16">
        <f t="shared" si="0"/>
        <v>0</v>
      </c>
      <c r="T44" s="16">
        <f t="shared" si="0"/>
        <v>0</v>
      </c>
      <c r="U44" s="16">
        <f t="shared" si="0"/>
        <v>0</v>
      </c>
      <c r="V44" s="16">
        <f t="shared" si="0"/>
        <v>0</v>
      </c>
    </row>
    <row r="45" spans="1:22" ht="14.25" thickBot="1" thickTop="1">
      <c r="A45" s="124"/>
      <c r="B45" s="191" t="s">
        <v>31</v>
      </c>
      <c r="C45" s="192"/>
      <c r="D45" s="192"/>
      <c r="E45" s="192"/>
      <c r="F45" s="192"/>
      <c r="G45" s="147"/>
      <c r="H45" s="148"/>
      <c r="I45" s="148"/>
      <c r="J45" s="148"/>
      <c r="K45" s="149"/>
      <c r="L45" s="122"/>
      <c r="M45" s="17"/>
      <c r="N45" s="10"/>
      <c r="O45" s="10"/>
      <c r="U45" s="17"/>
      <c r="V45" s="17"/>
    </row>
    <row r="46" spans="1:22" ht="13.5" thickBot="1">
      <c r="A46" s="124"/>
      <c r="B46" s="11"/>
      <c r="C46" s="27"/>
      <c r="D46" s="102" t="s">
        <v>45</v>
      </c>
      <c r="E46" s="102"/>
      <c r="F46" s="140" t="s">
        <v>20</v>
      </c>
      <c r="G46" s="44">
        <f>IF($F$37="M",N46,IF($F$37="S",M46))</f>
        <v>0</v>
      </c>
      <c r="H46" s="45">
        <f>IF($F$37="M",P46,IF($F$37="S",O46))</f>
        <v>0</v>
      </c>
      <c r="I46" s="45">
        <f>IF($F$37="M",R46,IF($F$37="S",Q46))</f>
        <v>0</v>
      </c>
      <c r="J46" s="46">
        <f>IF($F$37="M",T46,IF($F$37="S",S46))</f>
        <v>0</v>
      </c>
      <c r="K46" s="77">
        <f>IF($F$37="M",V46,IF($F$37="S",U46))</f>
        <v>0</v>
      </c>
      <c r="L46" s="122"/>
      <c r="M46" s="17">
        <f>IF(M40&lt;=71,0,(M40-77)*0.0463)</f>
        <v>0</v>
      </c>
      <c r="N46" s="17">
        <f>IF(M40&lt;=292,0,(M40-232)*0.0463)</f>
        <v>0</v>
      </c>
      <c r="O46" s="17">
        <f>IF(O40&lt;=71,0,(O40-77)*0.0463)</f>
        <v>0</v>
      </c>
      <c r="P46" s="17">
        <f>IF(O40&lt;=292,0,(O40-232)*0.0463)</f>
        <v>0</v>
      </c>
      <c r="Q46" s="17">
        <f>IF(Q40&lt;=71,0,(Q40-77)*0.0463)</f>
        <v>0</v>
      </c>
      <c r="R46" s="17">
        <f>IF(Q40&lt;=292,0,(Q40-232)*0.0463)</f>
        <v>0</v>
      </c>
      <c r="S46" s="17">
        <f>IF(S40&lt;=71,0,(S40-77)*0.0463)</f>
        <v>0</v>
      </c>
      <c r="T46" s="17">
        <f>IF(S40&lt;=292,0,(S40-232)*0.0463)</f>
        <v>0</v>
      </c>
      <c r="U46" s="17">
        <f>IF(U40&lt;=71,0,(U40-77)*0.0463)</f>
        <v>0</v>
      </c>
      <c r="V46" s="17">
        <f>IF(U40&lt;=292,0,(U40-232)*0.0463)</f>
        <v>0</v>
      </c>
    </row>
    <row r="47" spans="1:22" ht="14.25" thickBot="1" thickTop="1">
      <c r="A47" s="124"/>
      <c r="B47" s="32"/>
      <c r="C47" s="3"/>
      <c r="D47" s="143" t="s">
        <v>46</v>
      </c>
      <c r="E47" s="114"/>
      <c r="F47" s="104">
        <v>0</v>
      </c>
      <c r="G47" s="47">
        <f>$F$47</f>
        <v>0</v>
      </c>
      <c r="H47" s="48">
        <f>$F$47</f>
        <v>0</v>
      </c>
      <c r="I47" s="48">
        <f>$F$47</f>
        <v>0</v>
      </c>
      <c r="J47" s="49">
        <f>$F$47</f>
        <v>0</v>
      </c>
      <c r="K47" s="76">
        <f>$F$47</f>
        <v>0</v>
      </c>
      <c r="L47" s="122"/>
      <c r="M47" s="16">
        <f>$F$47</f>
        <v>0</v>
      </c>
      <c r="N47" s="16">
        <f aca="true" t="shared" si="1" ref="N47:V47">$F$47</f>
        <v>0</v>
      </c>
      <c r="O47" s="16">
        <f t="shared" si="1"/>
        <v>0</v>
      </c>
      <c r="P47" s="16">
        <f t="shared" si="1"/>
        <v>0</v>
      </c>
      <c r="Q47" s="16">
        <f t="shared" si="1"/>
        <v>0</v>
      </c>
      <c r="R47" s="16">
        <f t="shared" si="1"/>
        <v>0</v>
      </c>
      <c r="S47" s="16">
        <f t="shared" si="1"/>
        <v>0</v>
      </c>
      <c r="T47" s="16">
        <f t="shared" si="1"/>
        <v>0</v>
      </c>
      <c r="U47" s="16">
        <f t="shared" si="1"/>
        <v>0</v>
      </c>
      <c r="V47" s="16">
        <f t="shared" si="1"/>
        <v>0</v>
      </c>
    </row>
    <row r="48" spans="1:20" ht="13.5" hidden="1" thickBot="1">
      <c r="A48" s="124"/>
      <c r="B48" s="19"/>
      <c r="C48" s="9"/>
      <c r="D48" s="9"/>
      <c r="E48" s="9"/>
      <c r="F48" s="52"/>
      <c r="G48" s="50"/>
      <c r="H48" s="51"/>
      <c r="I48" s="51"/>
      <c r="J48" s="51"/>
      <c r="K48" s="53"/>
      <c r="L48" s="122"/>
      <c r="M48" s="16"/>
      <c r="N48" s="16"/>
      <c r="O48" s="16"/>
      <c r="P48" s="16"/>
      <c r="Q48" s="16"/>
      <c r="R48" s="16"/>
      <c r="S48" s="16"/>
      <c r="T48" s="16"/>
    </row>
    <row r="49" spans="1:20" ht="13.5" hidden="1" thickBot="1">
      <c r="A49" s="124"/>
      <c r="B49" s="24"/>
      <c r="C49" s="25" t="s">
        <v>15</v>
      </c>
      <c r="D49" s="25"/>
      <c r="E49" s="25"/>
      <c r="F49" s="26"/>
      <c r="G49" s="54">
        <f>(M35-(G33+G32))-SUM(G43:G47)</f>
        <v>0</v>
      </c>
      <c r="H49" s="55">
        <f>(O35-(H33+H32))-SUM(H43:H47)</f>
        <v>0</v>
      </c>
      <c r="I49" s="55">
        <f>(Q35-(I33+I32))-SUM(I43:I47)</f>
        <v>0</v>
      </c>
      <c r="J49" s="56">
        <f>(S35-(J32+J33))-SUM(J43:J47)</f>
        <v>0</v>
      </c>
      <c r="K49" s="57">
        <f>(U35-(K33+K32))-SUM(K43:K47)</f>
        <v>0</v>
      </c>
      <c r="L49" s="122"/>
      <c r="M49" s="16"/>
      <c r="N49" s="16"/>
      <c r="O49" s="16"/>
      <c r="P49" s="16"/>
      <c r="Q49" s="16"/>
      <c r="R49" s="16"/>
      <c r="S49" s="16"/>
      <c r="T49" s="16"/>
    </row>
    <row r="50" spans="1:13" ht="9" customHeight="1" thickBot="1">
      <c r="A50" s="124"/>
      <c r="B50" s="125"/>
      <c r="C50" s="125"/>
      <c r="D50" s="125"/>
      <c r="E50" s="125"/>
      <c r="F50" s="126"/>
      <c r="G50" s="127"/>
      <c r="H50" s="127"/>
      <c r="I50" s="127"/>
      <c r="J50" s="128"/>
      <c r="K50" s="128"/>
      <c r="L50" s="122"/>
      <c r="M50" s="10"/>
    </row>
    <row r="51" spans="1:17" ht="19.5" customHeight="1" thickBot="1">
      <c r="A51" s="124"/>
      <c r="B51" s="194" t="s">
        <v>1</v>
      </c>
      <c r="C51" s="195"/>
      <c r="D51" s="195"/>
      <c r="E51" s="141"/>
      <c r="F51" s="142"/>
      <c r="G51" s="12" t="s">
        <v>9</v>
      </c>
      <c r="H51" s="13" t="s">
        <v>10</v>
      </c>
      <c r="I51" s="13" t="s">
        <v>11</v>
      </c>
      <c r="J51" s="14" t="s">
        <v>12</v>
      </c>
      <c r="K51" s="73" t="s">
        <v>16</v>
      </c>
      <c r="L51" s="122"/>
      <c r="M51" s="10"/>
      <c r="Q51" s="17"/>
    </row>
    <row r="52" spans="1:13" ht="14.25" thickBot="1" thickTop="1">
      <c r="A52" s="124"/>
      <c r="B52" s="11"/>
      <c r="C52" s="27"/>
      <c r="D52" s="102" t="s">
        <v>51</v>
      </c>
      <c r="E52" s="102"/>
      <c r="F52" s="104">
        <v>0</v>
      </c>
      <c r="G52" s="61">
        <f>$F$52</f>
        <v>0</v>
      </c>
      <c r="H52" s="62">
        <f>$F$52</f>
        <v>0</v>
      </c>
      <c r="I52" s="62">
        <f>$F$52</f>
        <v>0</v>
      </c>
      <c r="J52" s="63">
        <f>$F$52</f>
        <v>0</v>
      </c>
      <c r="K52" s="173">
        <f>$F$52</f>
        <v>0</v>
      </c>
      <c r="L52" s="122"/>
      <c r="M52" s="10"/>
    </row>
    <row r="53" spans="1:13" ht="14.25" thickBot="1" thickTop="1">
      <c r="A53" s="124"/>
      <c r="B53" s="11"/>
      <c r="C53" s="27"/>
      <c r="D53" s="102" t="s">
        <v>53</v>
      </c>
      <c r="E53" s="102"/>
      <c r="F53" s="104">
        <v>0</v>
      </c>
      <c r="G53" s="58">
        <f>$F$53</f>
        <v>0</v>
      </c>
      <c r="H53" s="59">
        <f>$F$53</f>
        <v>0</v>
      </c>
      <c r="I53" s="59">
        <f>$F$53</f>
        <v>0</v>
      </c>
      <c r="J53" s="60">
        <f>$F$53</f>
        <v>0</v>
      </c>
      <c r="K53" s="172">
        <f>$F$53</f>
        <v>0</v>
      </c>
      <c r="L53" s="122"/>
      <c r="M53" s="10"/>
    </row>
    <row r="54" spans="1:13" ht="14.25" thickBot="1" thickTop="1">
      <c r="A54" s="124"/>
      <c r="B54" s="11"/>
      <c r="C54" s="27"/>
      <c r="D54" s="102" t="s">
        <v>66</v>
      </c>
      <c r="E54" s="102"/>
      <c r="F54" s="104">
        <v>0</v>
      </c>
      <c r="G54" s="61">
        <f>$F$54</f>
        <v>0</v>
      </c>
      <c r="H54" s="62">
        <f>$F$54</f>
        <v>0</v>
      </c>
      <c r="I54" s="62">
        <f>$F$54</f>
        <v>0</v>
      </c>
      <c r="J54" s="63">
        <f>$F$54</f>
        <v>0</v>
      </c>
      <c r="K54" s="78">
        <f>$F$54</f>
        <v>0</v>
      </c>
      <c r="L54" s="122"/>
      <c r="M54" s="10"/>
    </row>
    <row r="55" spans="1:13" ht="14.25" thickBot="1" thickTop="1">
      <c r="A55" s="124"/>
      <c r="B55" s="11"/>
      <c r="C55" s="27"/>
      <c r="D55" s="102" t="s">
        <v>52</v>
      </c>
      <c r="E55" s="102"/>
      <c r="F55" s="104">
        <v>0</v>
      </c>
      <c r="G55" s="61">
        <f>$F$55</f>
        <v>0</v>
      </c>
      <c r="H55" s="62">
        <f>$F$55</f>
        <v>0</v>
      </c>
      <c r="I55" s="62">
        <f>$F$55</f>
        <v>0</v>
      </c>
      <c r="J55" s="63">
        <f>$F$55</f>
        <v>0</v>
      </c>
      <c r="K55" s="78">
        <f>$F$55</f>
        <v>0</v>
      </c>
      <c r="L55" s="122"/>
      <c r="M55" s="10"/>
    </row>
    <row r="56" spans="1:12" ht="14.25" thickBot="1" thickTop="1">
      <c r="A56" s="124"/>
      <c r="B56" s="11"/>
      <c r="C56" s="27"/>
      <c r="D56" s="102" t="s">
        <v>47</v>
      </c>
      <c r="E56" s="102"/>
      <c r="F56" s="104">
        <v>0</v>
      </c>
      <c r="G56" s="61">
        <f>$F$56</f>
        <v>0</v>
      </c>
      <c r="H56" s="62">
        <f>$F$56</f>
        <v>0</v>
      </c>
      <c r="I56" s="62">
        <f>$F$56</f>
        <v>0</v>
      </c>
      <c r="J56" s="63">
        <f>$F$56</f>
        <v>0</v>
      </c>
      <c r="K56" s="78">
        <f>$F$56</f>
        <v>0</v>
      </c>
      <c r="L56" s="122"/>
    </row>
    <row r="57" spans="1:12" ht="14.25" thickBot="1" thickTop="1">
      <c r="A57" s="124"/>
      <c r="B57" s="11"/>
      <c r="C57" s="27"/>
      <c r="D57" s="102" t="s">
        <v>47</v>
      </c>
      <c r="E57" s="102"/>
      <c r="F57" s="104">
        <v>0</v>
      </c>
      <c r="G57" s="61">
        <f>$F$57</f>
        <v>0</v>
      </c>
      <c r="H57" s="62">
        <f>$F$57</f>
        <v>0</v>
      </c>
      <c r="I57" s="62">
        <f>$F$57</f>
        <v>0</v>
      </c>
      <c r="J57" s="63">
        <f>$F$57</f>
        <v>0</v>
      </c>
      <c r="K57" s="78">
        <f>$F$57</f>
        <v>0</v>
      </c>
      <c r="L57" s="122"/>
    </row>
    <row r="58" spans="1:12" ht="14.25" thickBot="1" thickTop="1">
      <c r="A58" s="124"/>
      <c r="B58" s="11"/>
      <c r="C58" s="27"/>
      <c r="D58" s="102" t="s">
        <v>47</v>
      </c>
      <c r="E58" s="102"/>
      <c r="F58" s="104">
        <v>0</v>
      </c>
      <c r="G58" s="61">
        <f>$F$58</f>
        <v>0</v>
      </c>
      <c r="H58" s="62">
        <f>$F$58</f>
        <v>0</v>
      </c>
      <c r="I58" s="62">
        <f>$F$58</f>
        <v>0</v>
      </c>
      <c r="J58" s="63">
        <f>$F$58</f>
        <v>0</v>
      </c>
      <c r="K58" s="78">
        <f>$F$58</f>
        <v>0</v>
      </c>
      <c r="L58" s="122"/>
    </row>
    <row r="59" spans="1:12" ht="14.25" thickBot="1" thickTop="1">
      <c r="A59" s="124"/>
      <c r="B59" s="32"/>
      <c r="C59" s="3"/>
      <c r="D59" s="143" t="s">
        <v>47</v>
      </c>
      <c r="E59" s="114"/>
      <c r="F59" s="104">
        <v>0</v>
      </c>
      <c r="G59" s="98">
        <f>$F$59</f>
        <v>0</v>
      </c>
      <c r="H59" s="99">
        <f>$F$59</f>
        <v>0</v>
      </c>
      <c r="I59" s="99">
        <f>$F$59</f>
        <v>0</v>
      </c>
      <c r="J59" s="100">
        <f>$F$59</f>
        <v>0</v>
      </c>
      <c r="K59" s="101">
        <f>$F$59</f>
        <v>0</v>
      </c>
      <c r="L59" s="122"/>
    </row>
    <row r="60" spans="1:12" ht="9" customHeight="1" thickBot="1">
      <c r="A60" s="124"/>
      <c r="B60" s="117"/>
      <c r="C60" s="125"/>
      <c r="D60" s="129"/>
      <c r="E60" s="129"/>
      <c r="F60" s="130"/>
      <c r="G60" s="131"/>
      <c r="H60" s="131"/>
      <c r="I60" s="131"/>
      <c r="J60" s="131"/>
      <c r="K60" s="132"/>
      <c r="L60" s="122"/>
    </row>
    <row r="61" spans="1:12" ht="19.5" customHeight="1" thickBot="1">
      <c r="A61" s="124"/>
      <c r="B61" s="185" t="s">
        <v>42</v>
      </c>
      <c r="C61" s="186"/>
      <c r="D61" s="186"/>
      <c r="E61" s="144"/>
      <c r="F61" s="146"/>
      <c r="G61" s="12" t="s">
        <v>9</v>
      </c>
      <c r="H61" s="13" t="s">
        <v>10</v>
      </c>
      <c r="I61" s="13" t="s">
        <v>11</v>
      </c>
      <c r="J61" s="14" t="s">
        <v>12</v>
      </c>
      <c r="K61" s="103" t="s">
        <v>16</v>
      </c>
      <c r="L61" s="122"/>
    </row>
    <row r="62" spans="1:12" ht="15.75" customHeight="1" thickBot="1" thickTop="1">
      <c r="A62" s="124"/>
      <c r="B62" s="187"/>
      <c r="C62" s="188"/>
      <c r="D62" s="188"/>
      <c r="E62" s="145"/>
      <c r="F62" s="150" t="s">
        <v>19</v>
      </c>
      <c r="G62" s="151">
        <f>G49-SUM(G52:G59)</f>
        <v>0</v>
      </c>
      <c r="H62" s="151">
        <f>H49-SUM(H52:H59)</f>
        <v>0</v>
      </c>
      <c r="I62" s="151">
        <f>I49-SUM(I52:I59)</f>
        <v>0</v>
      </c>
      <c r="J62" s="152">
        <f>J49-SUM(J52:J59)</f>
        <v>0</v>
      </c>
      <c r="K62" s="110">
        <f>K49-SUM(K52:K59)</f>
        <v>0</v>
      </c>
      <c r="L62" s="122"/>
    </row>
    <row r="63" spans="1:12" ht="9" customHeight="1" thickBot="1">
      <c r="A63" s="133"/>
      <c r="B63" s="118"/>
      <c r="C63" s="118"/>
      <c r="D63" s="118"/>
      <c r="E63" s="118"/>
      <c r="F63" s="118"/>
      <c r="G63" s="118"/>
      <c r="H63" s="118"/>
      <c r="I63" s="118"/>
      <c r="J63" s="118"/>
      <c r="K63" s="118"/>
      <c r="L63" s="123"/>
    </row>
    <row r="64" spans="1:12" ht="12.75">
      <c r="A64" s="5"/>
      <c r="B64" s="5"/>
      <c r="C64" s="5"/>
      <c r="D64" s="5"/>
      <c r="E64" s="5"/>
      <c r="F64" s="5"/>
      <c r="G64" s="5"/>
      <c r="H64" s="5"/>
      <c r="I64" s="5"/>
      <c r="J64" s="5"/>
      <c r="K64" s="5"/>
      <c r="L64" s="5"/>
    </row>
    <row r="65" spans="1:12" ht="12.75">
      <c r="A65" s="5"/>
      <c r="B65" s="5"/>
      <c r="C65" s="5"/>
      <c r="D65" s="5"/>
      <c r="E65" s="5"/>
      <c r="F65" s="5"/>
      <c r="G65" s="5"/>
      <c r="H65" s="5"/>
      <c r="I65" s="5"/>
      <c r="J65" s="5"/>
      <c r="K65" s="5"/>
      <c r="L65" s="5"/>
    </row>
    <row r="66" spans="1:12" ht="12.75">
      <c r="A66" s="5"/>
      <c r="B66" s="5"/>
      <c r="C66" s="5"/>
      <c r="D66" s="5"/>
      <c r="E66" s="5"/>
      <c r="F66" s="5"/>
      <c r="G66" s="5"/>
      <c r="H66" s="5"/>
      <c r="I66" s="5"/>
      <c r="J66" s="5"/>
      <c r="K66" s="5"/>
      <c r="L66" s="5"/>
    </row>
    <row r="67" spans="1:19" ht="12.75">
      <c r="A67" s="5"/>
      <c r="B67" s="5"/>
      <c r="C67" s="5"/>
      <c r="D67" s="5"/>
      <c r="E67" s="5"/>
      <c r="F67" s="5"/>
      <c r="G67" s="5"/>
      <c r="H67" s="5"/>
      <c r="I67" s="5"/>
      <c r="J67" s="5"/>
      <c r="K67" s="5"/>
      <c r="L67" s="5"/>
      <c r="S67" s="17"/>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2.75">
      <c r="A70" s="5"/>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2.75">
      <c r="A79" s="5"/>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row r="96" spans="1:12" ht="12.75">
      <c r="A96" s="5"/>
      <c r="B96" s="5"/>
      <c r="C96" s="5"/>
      <c r="D96" s="5"/>
      <c r="E96" s="5"/>
      <c r="F96" s="5"/>
      <c r="G96" s="5"/>
      <c r="H96" s="5"/>
      <c r="I96" s="5"/>
      <c r="J96" s="5"/>
      <c r="K96" s="5"/>
      <c r="L96" s="5"/>
    </row>
    <row r="97" spans="1:12" ht="12.75">
      <c r="A97" s="5"/>
      <c r="B97" s="5"/>
      <c r="C97" s="5"/>
      <c r="D97" s="5"/>
      <c r="E97" s="5"/>
      <c r="F97" s="5"/>
      <c r="G97" s="5"/>
      <c r="H97" s="5"/>
      <c r="I97" s="5"/>
      <c r="J97" s="5"/>
      <c r="K97" s="5"/>
      <c r="L97" s="5"/>
    </row>
    <row r="98" spans="1:12" ht="12.75">
      <c r="A98" s="5"/>
      <c r="B98" s="5"/>
      <c r="C98" s="5"/>
      <c r="D98" s="5"/>
      <c r="E98" s="5"/>
      <c r="F98" s="5"/>
      <c r="G98" s="5"/>
      <c r="H98" s="5"/>
      <c r="I98" s="5"/>
      <c r="J98" s="5"/>
      <c r="K98" s="5"/>
      <c r="L98" s="5"/>
    </row>
    <row r="99" spans="1:12" ht="12.75">
      <c r="A99" s="5"/>
      <c r="B99" s="5"/>
      <c r="C99" s="5"/>
      <c r="D99" s="5"/>
      <c r="E99" s="5"/>
      <c r="F99" s="5"/>
      <c r="G99" s="5"/>
      <c r="H99" s="5"/>
      <c r="I99" s="5"/>
      <c r="J99" s="5"/>
      <c r="K99" s="5"/>
      <c r="L99" s="5"/>
    </row>
    <row r="100" spans="1:12" ht="12.75">
      <c r="A100" s="5"/>
      <c r="B100" s="5"/>
      <c r="C100" s="5"/>
      <c r="D100" s="5"/>
      <c r="E100" s="5"/>
      <c r="F100" s="5"/>
      <c r="G100" s="5"/>
      <c r="H100" s="5"/>
      <c r="I100" s="5"/>
      <c r="J100" s="5"/>
      <c r="K100" s="5"/>
      <c r="L100" s="5"/>
    </row>
    <row r="101" spans="1:12" ht="12.75">
      <c r="A101" s="5"/>
      <c r="B101" s="5"/>
      <c r="C101" s="5"/>
      <c r="D101" s="5"/>
      <c r="E101" s="5"/>
      <c r="F101" s="5"/>
      <c r="G101" s="5"/>
      <c r="H101" s="5"/>
      <c r="I101" s="5"/>
      <c r="J101" s="5"/>
      <c r="K101" s="5"/>
      <c r="L101" s="5"/>
    </row>
    <row r="102" spans="1:12" ht="12.75">
      <c r="A102" s="5"/>
      <c r="B102" s="5"/>
      <c r="C102" s="5"/>
      <c r="D102" s="5"/>
      <c r="E102" s="5"/>
      <c r="F102" s="5"/>
      <c r="G102" s="5"/>
      <c r="H102" s="5"/>
      <c r="I102" s="5"/>
      <c r="J102" s="5"/>
      <c r="K102" s="5"/>
      <c r="L102" s="5"/>
    </row>
    <row r="103" spans="1:12" ht="12.75">
      <c r="A103" s="5"/>
      <c r="B103" s="5"/>
      <c r="C103" s="5"/>
      <c r="D103" s="5"/>
      <c r="E103" s="5"/>
      <c r="F103" s="5"/>
      <c r="G103" s="5"/>
      <c r="H103" s="5"/>
      <c r="I103" s="5"/>
      <c r="J103" s="5"/>
      <c r="K103" s="5"/>
      <c r="L103" s="5"/>
    </row>
    <row r="104" spans="1:12" ht="12.75">
      <c r="A104" s="5"/>
      <c r="B104" s="5"/>
      <c r="C104" s="5"/>
      <c r="D104" s="5"/>
      <c r="E104" s="5"/>
      <c r="F104" s="5"/>
      <c r="G104" s="5"/>
      <c r="H104" s="5"/>
      <c r="I104" s="5"/>
      <c r="J104" s="5"/>
      <c r="K104" s="5"/>
      <c r="L104" s="5"/>
    </row>
    <row r="105" spans="1:12" ht="12.75">
      <c r="A105" s="5"/>
      <c r="B105" s="5"/>
      <c r="C105" s="5"/>
      <c r="D105" s="5"/>
      <c r="E105" s="5"/>
      <c r="F105" s="5"/>
      <c r="G105" s="5"/>
      <c r="H105" s="5"/>
      <c r="I105" s="5"/>
      <c r="J105" s="5"/>
      <c r="K105" s="5"/>
      <c r="L105" s="5"/>
    </row>
    <row r="106" spans="1:12" ht="12.75">
      <c r="A106" s="5"/>
      <c r="B106" s="5"/>
      <c r="C106" s="5"/>
      <c r="D106" s="5"/>
      <c r="E106" s="5"/>
      <c r="F106" s="5"/>
      <c r="G106" s="5"/>
      <c r="H106" s="5"/>
      <c r="I106" s="5"/>
      <c r="J106" s="5"/>
      <c r="K106" s="5"/>
      <c r="L106" s="5"/>
    </row>
    <row r="107" spans="1:12" ht="12.75">
      <c r="A107" s="5"/>
      <c r="B107" s="5"/>
      <c r="C107" s="5"/>
      <c r="D107" s="5"/>
      <c r="E107" s="5"/>
      <c r="F107" s="5"/>
      <c r="G107" s="5"/>
      <c r="H107" s="5"/>
      <c r="I107" s="5"/>
      <c r="J107" s="5"/>
      <c r="K107" s="5"/>
      <c r="L107" s="5"/>
    </row>
    <row r="108" spans="1:12" ht="12.75">
      <c r="A108" s="5"/>
      <c r="B108" s="5"/>
      <c r="C108" s="5"/>
      <c r="D108" s="5"/>
      <c r="E108" s="5"/>
      <c r="F108" s="5"/>
      <c r="G108" s="5"/>
      <c r="H108" s="5"/>
      <c r="I108" s="5"/>
      <c r="J108" s="5"/>
      <c r="K108" s="5"/>
      <c r="L108" s="5"/>
    </row>
    <row r="109" spans="1:12" ht="12.75">
      <c r="A109" s="5"/>
      <c r="B109" s="5"/>
      <c r="C109" s="5"/>
      <c r="D109" s="5"/>
      <c r="E109" s="5"/>
      <c r="F109" s="5"/>
      <c r="G109" s="5"/>
      <c r="H109" s="5"/>
      <c r="I109" s="5"/>
      <c r="J109" s="5"/>
      <c r="K109" s="5"/>
      <c r="L109" s="5"/>
    </row>
    <row r="110" spans="1:12" ht="12.75">
      <c r="A110" s="5"/>
      <c r="B110" s="5"/>
      <c r="C110" s="5"/>
      <c r="D110" s="5"/>
      <c r="E110" s="5"/>
      <c r="F110" s="5"/>
      <c r="G110" s="5"/>
      <c r="H110" s="5"/>
      <c r="I110" s="5"/>
      <c r="J110" s="5"/>
      <c r="K110" s="5"/>
      <c r="L110" s="5"/>
    </row>
    <row r="111" spans="1:12" ht="12.75">
      <c r="A111" s="5"/>
      <c r="B111" s="5"/>
      <c r="C111" s="5"/>
      <c r="D111" s="5"/>
      <c r="E111" s="5"/>
      <c r="F111" s="5"/>
      <c r="G111" s="5"/>
      <c r="H111" s="5"/>
      <c r="I111" s="5"/>
      <c r="J111" s="5"/>
      <c r="K111" s="5"/>
      <c r="L111" s="5"/>
    </row>
    <row r="112" spans="1:12" ht="12.75">
      <c r="A112" s="5"/>
      <c r="B112" s="5"/>
      <c r="C112" s="5"/>
      <c r="D112" s="5"/>
      <c r="E112" s="5"/>
      <c r="F112" s="5"/>
      <c r="G112" s="5"/>
      <c r="H112" s="5"/>
      <c r="I112" s="5"/>
      <c r="J112" s="5"/>
      <c r="K112" s="5"/>
      <c r="L112" s="5"/>
    </row>
    <row r="113" spans="1:12" ht="12.75">
      <c r="A113" s="5"/>
      <c r="B113" s="5"/>
      <c r="C113" s="5"/>
      <c r="D113" s="5"/>
      <c r="E113" s="5"/>
      <c r="F113" s="5"/>
      <c r="G113" s="5"/>
      <c r="H113" s="5"/>
      <c r="I113" s="5"/>
      <c r="J113" s="5"/>
      <c r="K113" s="5"/>
      <c r="L113" s="5"/>
    </row>
    <row r="114" spans="1:12" ht="12.75">
      <c r="A114" s="5"/>
      <c r="B114" s="5"/>
      <c r="C114" s="5"/>
      <c r="D114" s="5"/>
      <c r="E114" s="5"/>
      <c r="F114" s="5"/>
      <c r="G114" s="5"/>
      <c r="H114" s="5"/>
      <c r="I114" s="5"/>
      <c r="J114" s="5"/>
      <c r="K114" s="5"/>
      <c r="L114" s="5"/>
    </row>
    <row r="115" spans="1:12" ht="12.75">
      <c r="A115" s="5"/>
      <c r="B115" s="5"/>
      <c r="C115" s="5"/>
      <c r="D115" s="5"/>
      <c r="E115" s="5"/>
      <c r="F115" s="5"/>
      <c r="G115" s="5"/>
      <c r="H115" s="5"/>
      <c r="I115" s="5"/>
      <c r="J115" s="5"/>
      <c r="K115" s="5"/>
      <c r="L115" s="5"/>
    </row>
    <row r="116" spans="1:12" ht="12.75">
      <c r="A116" s="5"/>
      <c r="B116" s="5"/>
      <c r="C116" s="5"/>
      <c r="D116" s="5"/>
      <c r="E116" s="5"/>
      <c r="F116" s="5"/>
      <c r="G116" s="5"/>
      <c r="H116" s="5"/>
      <c r="I116" s="5"/>
      <c r="J116" s="5"/>
      <c r="K116" s="5"/>
      <c r="L116" s="5"/>
    </row>
    <row r="117" spans="1:12" ht="12.75">
      <c r="A117" s="5"/>
      <c r="B117" s="5"/>
      <c r="C117" s="5"/>
      <c r="D117" s="5"/>
      <c r="E117" s="5"/>
      <c r="F117" s="5"/>
      <c r="G117" s="5"/>
      <c r="H117" s="5"/>
      <c r="I117" s="5"/>
      <c r="J117" s="5"/>
      <c r="K117" s="5"/>
      <c r="L117" s="5"/>
    </row>
    <row r="118" spans="1:12" ht="12.75">
      <c r="A118" s="5"/>
      <c r="B118" s="5"/>
      <c r="C118" s="5"/>
      <c r="D118" s="5"/>
      <c r="E118" s="5"/>
      <c r="F118" s="5"/>
      <c r="G118" s="5"/>
      <c r="H118" s="5"/>
      <c r="I118" s="5"/>
      <c r="J118" s="5"/>
      <c r="K118" s="5"/>
      <c r="L118" s="5"/>
    </row>
    <row r="119" spans="1:12" ht="12.75">
      <c r="A119" s="5"/>
      <c r="B119" s="5"/>
      <c r="C119" s="5"/>
      <c r="D119" s="5"/>
      <c r="E119" s="5"/>
      <c r="F119" s="5"/>
      <c r="G119" s="5"/>
      <c r="H119" s="5"/>
      <c r="I119" s="5"/>
      <c r="J119" s="5"/>
      <c r="K119" s="5"/>
      <c r="L119" s="5"/>
    </row>
    <row r="120" spans="1:12" ht="12.75">
      <c r="A120" s="5"/>
      <c r="B120" s="5"/>
      <c r="C120" s="5"/>
      <c r="D120" s="5"/>
      <c r="E120" s="5"/>
      <c r="F120" s="5"/>
      <c r="G120" s="5"/>
      <c r="H120" s="5"/>
      <c r="I120" s="5"/>
      <c r="J120" s="5"/>
      <c r="K120" s="5"/>
      <c r="L120" s="5"/>
    </row>
    <row r="121" spans="1:12" ht="12.75">
      <c r="A121" s="5"/>
      <c r="B121" s="5"/>
      <c r="C121" s="5"/>
      <c r="D121" s="5"/>
      <c r="E121" s="5"/>
      <c r="F121" s="5"/>
      <c r="G121" s="5"/>
      <c r="H121" s="5"/>
      <c r="I121" s="5"/>
      <c r="J121" s="5"/>
      <c r="K121" s="5"/>
      <c r="L121" s="5"/>
    </row>
    <row r="122" spans="1:12" ht="12.75">
      <c r="A122" s="5"/>
      <c r="B122" s="5"/>
      <c r="C122" s="5"/>
      <c r="D122" s="5"/>
      <c r="E122" s="5"/>
      <c r="F122" s="5"/>
      <c r="G122" s="5"/>
      <c r="H122" s="5"/>
      <c r="I122" s="5"/>
      <c r="J122" s="5"/>
      <c r="K122" s="5"/>
      <c r="L122" s="5"/>
    </row>
    <row r="123" spans="1:12" ht="12.75">
      <c r="A123" s="5"/>
      <c r="B123" s="5"/>
      <c r="C123" s="5"/>
      <c r="D123" s="5"/>
      <c r="E123" s="5"/>
      <c r="F123" s="5"/>
      <c r="G123" s="5"/>
      <c r="H123" s="5"/>
      <c r="I123" s="5"/>
      <c r="J123" s="5"/>
      <c r="K123" s="5"/>
      <c r="L123" s="5"/>
    </row>
    <row r="124" spans="1:12" ht="12.75">
      <c r="A124" s="5"/>
      <c r="B124" s="5"/>
      <c r="C124" s="5"/>
      <c r="D124" s="5"/>
      <c r="E124" s="5"/>
      <c r="F124" s="5"/>
      <c r="G124" s="5"/>
      <c r="H124" s="5"/>
      <c r="I124" s="5"/>
      <c r="J124" s="5"/>
      <c r="K124" s="5"/>
      <c r="L124" s="5"/>
    </row>
    <row r="125" spans="1:12" ht="12.75">
      <c r="A125" s="5"/>
      <c r="B125" s="5"/>
      <c r="C125" s="5"/>
      <c r="D125" s="5"/>
      <c r="E125" s="5"/>
      <c r="F125" s="5"/>
      <c r="G125" s="5"/>
      <c r="H125" s="5"/>
      <c r="I125" s="5"/>
      <c r="J125" s="5"/>
      <c r="K125" s="5"/>
      <c r="L125" s="5"/>
    </row>
    <row r="126" spans="1:12" ht="12.75">
      <c r="A126" s="5"/>
      <c r="B126" s="5"/>
      <c r="C126" s="5"/>
      <c r="D126" s="5"/>
      <c r="E126" s="5"/>
      <c r="F126" s="5"/>
      <c r="G126" s="5"/>
      <c r="H126" s="5"/>
      <c r="I126" s="5"/>
      <c r="J126" s="5"/>
      <c r="K126" s="5"/>
      <c r="L126" s="5"/>
    </row>
    <row r="127" spans="1:12" ht="12.75">
      <c r="A127" s="5"/>
      <c r="B127" s="5"/>
      <c r="C127" s="5"/>
      <c r="D127" s="5"/>
      <c r="E127" s="5"/>
      <c r="F127" s="5"/>
      <c r="G127" s="5"/>
      <c r="H127" s="5"/>
      <c r="I127" s="5"/>
      <c r="J127" s="5"/>
      <c r="K127" s="5"/>
      <c r="L127" s="5"/>
    </row>
    <row r="128" spans="1:12" ht="12.75">
      <c r="A128" s="5"/>
      <c r="B128" s="5"/>
      <c r="C128" s="5"/>
      <c r="D128" s="5"/>
      <c r="E128" s="5"/>
      <c r="F128" s="5"/>
      <c r="G128" s="5"/>
      <c r="H128" s="5"/>
      <c r="I128" s="5"/>
      <c r="J128" s="5"/>
      <c r="K128" s="5"/>
      <c r="L128" s="5"/>
    </row>
    <row r="129" spans="1:12" ht="12.75">
      <c r="A129" s="5"/>
      <c r="B129" s="5"/>
      <c r="C129" s="5"/>
      <c r="D129" s="5"/>
      <c r="E129" s="5"/>
      <c r="F129" s="5"/>
      <c r="G129" s="5"/>
      <c r="H129" s="5"/>
      <c r="I129" s="5"/>
      <c r="J129" s="5"/>
      <c r="K129" s="5"/>
      <c r="L129" s="5"/>
    </row>
    <row r="130" spans="1:12" ht="12.75">
      <c r="A130" s="5"/>
      <c r="B130" s="5"/>
      <c r="C130" s="5"/>
      <c r="D130" s="5"/>
      <c r="E130" s="5"/>
      <c r="F130" s="5"/>
      <c r="G130" s="5"/>
      <c r="H130" s="5"/>
      <c r="I130" s="5"/>
      <c r="J130" s="5"/>
      <c r="K130" s="5"/>
      <c r="L130" s="5"/>
    </row>
    <row r="131" spans="1:12" ht="12.75">
      <c r="A131" s="5"/>
      <c r="B131" s="5"/>
      <c r="C131" s="5"/>
      <c r="D131" s="5"/>
      <c r="E131" s="5"/>
      <c r="F131" s="5"/>
      <c r="G131" s="5"/>
      <c r="H131" s="5"/>
      <c r="I131" s="5"/>
      <c r="J131" s="5"/>
      <c r="K131" s="5"/>
      <c r="L131" s="5"/>
    </row>
    <row r="132" spans="1:12" ht="12.75">
      <c r="A132" s="5"/>
      <c r="B132" s="5"/>
      <c r="C132" s="5"/>
      <c r="D132" s="5"/>
      <c r="E132" s="5"/>
      <c r="F132" s="5"/>
      <c r="G132" s="5"/>
      <c r="H132" s="5"/>
      <c r="I132" s="5"/>
      <c r="J132" s="5"/>
      <c r="K132" s="5"/>
      <c r="L132" s="5"/>
    </row>
    <row r="133" spans="1:12" ht="12.75">
      <c r="A133" s="5"/>
      <c r="B133" s="5"/>
      <c r="C133" s="5"/>
      <c r="D133" s="5"/>
      <c r="E133" s="5"/>
      <c r="F133" s="5"/>
      <c r="G133" s="5"/>
      <c r="H133" s="5"/>
      <c r="I133" s="5"/>
      <c r="J133" s="5"/>
      <c r="K133" s="5"/>
      <c r="L133" s="5"/>
    </row>
    <row r="134" spans="1:12" ht="12.75">
      <c r="A134" s="5"/>
      <c r="B134" s="5"/>
      <c r="C134" s="5"/>
      <c r="D134" s="5"/>
      <c r="E134" s="5"/>
      <c r="F134" s="5"/>
      <c r="G134" s="5"/>
      <c r="H134" s="5"/>
      <c r="I134" s="5"/>
      <c r="J134" s="5"/>
      <c r="K134" s="5"/>
      <c r="L134" s="5"/>
    </row>
    <row r="135" spans="1:12" ht="12.75">
      <c r="A135" s="5"/>
      <c r="B135" s="5"/>
      <c r="C135" s="5"/>
      <c r="D135" s="5"/>
      <c r="E135" s="5"/>
      <c r="F135" s="5"/>
      <c r="G135" s="5"/>
      <c r="H135" s="5"/>
      <c r="I135" s="5"/>
      <c r="J135" s="5"/>
      <c r="K135" s="5"/>
      <c r="L135" s="5"/>
    </row>
    <row r="136" spans="1:12" ht="12.75">
      <c r="A136" s="5"/>
      <c r="B136" s="5"/>
      <c r="C136" s="5"/>
      <c r="D136" s="5"/>
      <c r="E136" s="5"/>
      <c r="F136" s="5"/>
      <c r="G136" s="5"/>
      <c r="H136" s="5"/>
      <c r="I136" s="5"/>
      <c r="J136" s="5"/>
      <c r="K136" s="5"/>
      <c r="L136" s="5"/>
    </row>
    <row r="137" spans="1:12" ht="12.75">
      <c r="A137" s="5"/>
      <c r="B137" s="5"/>
      <c r="C137" s="5"/>
      <c r="D137" s="5"/>
      <c r="E137" s="5"/>
      <c r="F137" s="5"/>
      <c r="G137" s="5"/>
      <c r="H137" s="5"/>
      <c r="I137" s="5"/>
      <c r="J137" s="5"/>
      <c r="K137" s="5"/>
      <c r="L137" s="5"/>
    </row>
    <row r="138" spans="1:12" ht="12.75">
      <c r="A138" s="5"/>
      <c r="B138" s="5"/>
      <c r="C138" s="5"/>
      <c r="D138" s="5"/>
      <c r="E138" s="5"/>
      <c r="F138" s="5"/>
      <c r="G138" s="5"/>
      <c r="H138" s="5"/>
      <c r="I138" s="5"/>
      <c r="J138" s="5"/>
      <c r="K138" s="5"/>
      <c r="L138" s="5"/>
    </row>
    <row r="139" spans="1:12" ht="12.75">
      <c r="A139" s="5"/>
      <c r="B139" s="5"/>
      <c r="C139" s="5"/>
      <c r="D139" s="5"/>
      <c r="E139" s="5"/>
      <c r="F139" s="5"/>
      <c r="G139" s="5"/>
      <c r="H139" s="5"/>
      <c r="I139" s="5"/>
      <c r="J139" s="5"/>
      <c r="K139" s="5"/>
      <c r="L139" s="5"/>
    </row>
    <row r="140" spans="1:12" ht="12.75">
      <c r="A140" s="5"/>
      <c r="B140" s="5"/>
      <c r="C140" s="5"/>
      <c r="D140" s="5"/>
      <c r="E140" s="5"/>
      <c r="F140" s="5"/>
      <c r="G140" s="5"/>
      <c r="H140" s="5"/>
      <c r="I140" s="5"/>
      <c r="J140" s="5"/>
      <c r="K140" s="5"/>
      <c r="L140" s="5"/>
    </row>
    <row r="141" spans="1:12" ht="12.75">
      <c r="A141" s="5"/>
      <c r="B141" s="5"/>
      <c r="C141" s="5"/>
      <c r="D141" s="5"/>
      <c r="E141" s="5"/>
      <c r="F141" s="5"/>
      <c r="G141" s="5"/>
      <c r="H141" s="5"/>
      <c r="I141" s="5"/>
      <c r="J141" s="5"/>
      <c r="K141" s="5"/>
      <c r="L141" s="5"/>
    </row>
    <row r="142" spans="1:12" ht="12.75">
      <c r="A142" s="5"/>
      <c r="B142" s="5"/>
      <c r="C142" s="5"/>
      <c r="D142" s="5"/>
      <c r="E142" s="5"/>
      <c r="F142" s="5"/>
      <c r="G142" s="5"/>
      <c r="H142" s="5"/>
      <c r="I142" s="5"/>
      <c r="J142" s="5"/>
      <c r="K142" s="5"/>
      <c r="L142" s="5"/>
    </row>
    <row r="143" spans="1:12" ht="12.75">
      <c r="A143" s="5"/>
      <c r="B143" s="5"/>
      <c r="C143" s="5"/>
      <c r="D143" s="5"/>
      <c r="E143" s="5"/>
      <c r="F143" s="5"/>
      <c r="G143" s="5"/>
      <c r="H143" s="5"/>
      <c r="I143" s="5"/>
      <c r="J143" s="5"/>
      <c r="K143" s="5"/>
      <c r="L143" s="5"/>
    </row>
    <row r="144" spans="1:12" ht="12.75">
      <c r="A144" s="5"/>
      <c r="B144" s="5"/>
      <c r="C144" s="5"/>
      <c r="D144" s="5"/>
      <c r="E144" s="5"/>
      <c r="F144" s="5"/>
      <c r="G144" s="5"/>
      <c r="H144" s="5"/>
      <c r="I144" s="5"/>
      <c r="J144" s="5"/>
      <c r="K144" s="5"/>
      <c r="L144" s="5"/>
    </row>
    <row r="145" spans="1:12" ht="12.75">
      <c r="A145" s="5"/>
      <c r="B145" s="5"/>
      <c r="C145" s="5"/>
      <c r="D145" s="5"/>
      <c r="E145" s="5"/>
      <c r="F145" s="5"/>
      <c r="G145" s="5"/>
      <c r="H145" s="5"/>
      <c r="I145" s="5"/>
      <c r="J145" s="5"/>
      <c r="K145" s="5"/>
      <c r="L145" s="5"/>
    </row>
    <row r="146" spans="1:12" ht="12.75">
      <c r="A146" s="5"/>
      <c r="B146" s="5"/>
      <c r="C146" s="5"/>
      <c r="D146" s="5"/>
      <c r="E146" s="5"/>
      <c r="F146" s="5"/>
      <c r="G146" s="5"/>
      <c r="H146" s="5"/>
      <c r="I146" s="5"/>
      <c r="J146" s="5"/>
      <c r="K146" s="5"/>
      <c r="L146" s="5"/>
    </row>
    <row r="147" spans="1:12" ht="12.75">
      <c r="A147" s="5"/>
      <c r="B147" s="5"/>
      <c r="C147" s="5"/>
      <c r="D147" s="5"/>
      <c r="E147" s="5"/>
      <c r="F147" s="5"/>
      <c r="G147" s="5"/>
      <c r="H147" s="5"/>
      <c r="I147" s="5"/>
      <c r="J147" s="5"/>
      <c r="K147" s="5"/>
      <c r="L147" s="5"/>
    </row>
    <row r="148" spans="1:12" ht="12.75">
      <c r="A148" s="5"/>
      <c r="B148" s="5"/>
      <c r="C148" s="5"/>
      <c r="D148" s="5"/>
      <c r="E148" s="5"/>
      <c r="F148" s="5"/>
      <c r="G148" s="5"/>
      <c r="H148" s="5"/>
      <c r="I148" s="5"/>
      <c r="J148" s="5"/>
      <c r="K148" s="5"/>
      <c r="L148" s="5"/>
    </row>
    <row r="149" spans="1:12" ht="12.75">
      <c r="A149" s="5"/>
      <c r="B149" s="5"/>
      <c r="C149" s="5"/>
      <c r="D149" s="5"/>
      <c r="E149" s="5"/>
      <c r="F149" s="5"/>
      <c r="G149" s="5"/>
      <c r="H149" s="5"/>
      <c r="I149" s="5"/>
      <c r="J149" s="5"/>
      <c r="K149" s="5"/>
      <c r="L149" s="5"/>
    </row>
  </sheetData>
  <sheetProtection sheet="1" objects="1" scenarios="1" selectLockedCells="1"/>
  <mergeCells count="20">
    <mergeCell ref="B2:K2"/>
    <mergeCell ref="B40:C40"/>
    <mergeCell ref="B37:C38"/>
    <mergeCell ref="B22:D23"/>
    <mergeCell ref="B39:C39"/>
    <mergeCell ref="J18:J20"/>
    <mergeCell ref="I18:I20"/>
    <mergeCell ref="B3:K3"/>
    <mergeCell ref="G36:G38"/>
    <mergeCell ref="H37:K38"/>
    <mergeCell ref="K16:K20"/>
    <mergeCell ref="K10:K15"/>
    <mergeCell ref="C10:F11"/>
    <mergeCell ref="B61:D62"/>
    <mergeCell ref="H18:H20"/>
    <mergeCell ref="G18:G20"/>
    <mergeCell ref="B42:F42"/>
    <mergeCell ref="B45:F45"/>
    <mergeCell ref="B51:D51"/>
    <mergeCell ref="C14:F16"/>
  </mergeCells>
  <conditionalFormatting sqref="K49 G46:J47 K35 G43:J44 G52:J60 G24:J35">
    <cfRule type="cellIs" priority="1" dxfId="0" operator="lessThanOrEqual" stopIfTrue="1">
      <formula>0</formula>
    </cfRule>
  </conditionalFormatting>
  <conditionalFormatting sqref="K52:K60 K43:K44 K46:K47 K24:K34">
    <cfRule type="cellIs" priority="2" dxfId="1" operator="lessThanOrEqual" stopIfTrue="1">
      <formula>0</formula>
    </cfRule>
  </conditionalFormatting>
  <conditionalFormatting sqref="K62">
    <cfRule type="cellIs" priority="3" dxfId="2" operator="lessThanOrEqual" stopIfTrue="1">
      <formula>0</formula>
    </cfRule>
  </conditionalFormatting>
  <conditionalFormatting sqref="G62:J62">
    <cfRule type="cellIs" priority="4" dxfId="3" operator="lessThanOrEqual" stopIfTrue="1">
      <formula>0</formula>
    </cfRule>
  </conditionalFormatting>
  <conditionalFormatting sqref="K45 K48 K40:K41">
    <cfRule type="cellIs" priority="5" dxfId="4" operator="lessThanOrEqual" stopIfTrue="1">
      <formula>0</formula>
    </cfRule>
  </conditionalFormatting>
  <printOptions gridLines="1" headings="1"/>
  <pageMargins left="0.5" right="0.5" top="0.75" bottom="0.5" header="0.5" footer="0.5"/>
  <pageSetup fitToHeight="1" fitToWidth="1" horizontalDpi="600" verticalDpi="600" orientation="portrait" scale="8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ColoradoCollege</cp:lastModifiedBy>
  <cp:lastPrinted>2006-08-18T21:09:27Z</cp:lastPrinted>
  <dcterms:created xsi:type="dcterms:W3CDTF">2006-06-21T21:00:20Z</dcterms:created>
  <dcterms:modified xsi:type="dcterms:W3CDTF">2006-09-28T15:15:54Z</dcterms:modified>
  <cp:category/>
  <cp:version/>
  <cp:contentType/>
  <cp:contentStatus/>
</cp:coreProperties>
</file>