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odel Calculator" sheetId="1" r:id="rId1"/>
  </sheets>
  <definedNames>
    <definedName name="ec" localSheetId="0">'Model Calculator'!#REF!</definedName>
    <definedName name="es" localSheetId="0">'Model Calculator'!#REF!</definedName>
    <definedName name="esds" localSheetId="0">'Model Calculator'!#REF!</definedName>
    <definedName name="fam" localSheetId="0">'Model Calculator'!#REF!</definedName>
    <definedName name="famds" localSheetId="0">'Model Calculator'!#REF!</definedName>
    <definedName name="_xlnm.Print_Area" localSheetId="0">'Model Calculator'!$A$1:$E$129</definedName>
    <definedName name="single" localSheetId="0">'Model Calculator'!#REF!</definedName>
  </definedNames>
  <calcPr fullCalcOnLoad="1"/>
</workbook>
</file>

<file path=xl/sharedStrings.xml><?xml version="1.0" encoding="utf-8"?>
<sst xmlns="http://schemas.openxmlformats.org/spreadsheetml/2006/main" count="163" uniqueCount="96">
  <si>
    <t>FRIC PROPOSED MODEL FOR 2009</t>
  </si>
  <si>
    <t>EMPLOYEE COST</t>
  </si>
  <si>
    <t>DENTAL:</t>
  </si>
  <si>
    <t>HEALTH:</t>
  </si>
  <si>
    <t>SHARED SAVINGS CREDITS LIFE</t>
  </si>
  <si>
    <t>SHARED SAVINGS CREDITS DENTAL</t>
  </si>
  <si>
    <t>SHARED SAVINGS CREDITS HEALTH</t>
  </si>
  <si>
    <t>None</t>
  </si>
  <si>
    <t>TO FIGURE CURRENT COSTS AND CREDITS:</t>
  </si>
  <si>
    <t>Full</t>
  </si>
  <si>
    <t>80-100%</t>
  </si>
  <si>
    <t>Family Status</t>
  </si>
  <si>
    <t>UIChoice</t>
  </si>
  <si>
    <t>CHIP II</t>
  </si>
  <si>
    <t>Single</t>
  </si>
  <si>
    <t>Employee/Spouse</t>
  </si>
  <si>
    <t>Employee/Children</t>
  </si>
  <si>
    <t>Family</t>
  </si>
  <si>
    <t>Dental I</t>
  </si>
  <si>
    <t>Dental II</t>
  </si>
  <si>
    <t>GENERAL CREDIT</t>
  </si>
  <si>
    <t>TO FIGURE YOUR SITUATION UNDER THE  PROPOSED FRIC MODEL FOR 2009</t>
  </si>
  <si>
    <r>
      <t>Do it Yourself Comparison Calculator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(Based on this year's costs)</t>
    </r>
  </si>
  <si>
    <t xml:space="preserve">CURRENT BENEFITS MODEL </t>
  </si>
  <si>
    <t>U IA  CONTRIBUTION</t>
  </si>
  <si>
    <t xml:space="preserve">benefits such as additional life ins. AD&amp;D insurance, LTD Wrap insurance, or a spending account.  If the total cost to employee is more than the </t>
  </si>
  <si>
    <t xml:space="preserve"> U IA Contribution, this is your employee expense for these benefits. </t>
  </si>
  <si>
    <t xml:space="preserve">SUBTOTALS  </t>
  </si>
  <si>
    <t>Flex credits - 2nd spouse/partner (DOUBLE SPOUSE ONLY)</t>
  </si>
  <si>
    <t>20% of UIChoice</t>
  </si>
  <si>
    <t>20% of CHIP II</t>
  </si>
  <si>
    <t>20% of Dental I</t>
  </si>
  <si>
    <t>20% of Dental II</t>
  </si>
  <si>
    <t>Accidental Death &amp; Dismemberment Insurance</t>
  </si>
  <si>
    <t>Supplemental Life</t>
  </si>
  <si>
    <t>Dependent Care FSA</t>
  </si>
  <si>
    <t>Varies</t>
  </si>
  <si>
    <t>LTD:</t>
  </si>
  <si>
    <t>GROUP LIFE</t>
  </si>
  <si>
    <t xml:space="preserve">Double Spouse or </t>
  </si>
  <si>
    <t>Partner Only</t>
  </si>
  <si>
    <t>Spouse/Partner costs</t>
  </si>
  <si>
    <t xml:space="preserve">Health FSA </t>
  </si>
  <si>
    <t xml:space="preserve">Dependent/spouse life </t>
  </si>
  <si>
    <t>From paycheck</t>
  </si>
  <si>
    <r>
      <t>Total Cost to Employee (or Family if Double Spouse)</t>
    </r>
    <r>
      <rPr>
        <sz val="10"/>
        <rFont val="Arial"/>
        <family val="2"/>
      </rPr>
      <t xml:space="preserve">  </t>
    </r>
  </si>
  <si>
    <t>Step 1 - Enter the appropriate costs for your benefits from your paycheck into the shaded yellow Employee Cost column of the work sheet above.</t>
  </si>
  <si>
    <t xml:space="preserve">If you are double spouse/partner, enter costs for spouse in the shaded Double Spouse/Partner column and spouse/partners flex credits in the shaded    </t>
  </si>
  <si>
    <t>HR Self-service site under, "Paycheck Review."  Enter the full cost of any FSA contributions under employee cost (even if some is paid by flex credits).</t>
  </si>
  <si>
    <t xml:space="preserve">Step 2 - Total Cost to Employee -  The green "Total Cost to Employee (or Family if Double Spouse)" box is your total cost for your current benefits.  If the   </t>
  </si>
  <si>
    <t>total in the green box is higher than the total of your flex credits, this is your out of pocket cost.</t>
  </si>
  <si>
    <t>SHARED SAVINGS CREDITS LIFE (dbl-spouse/Ptnr ONLY)</t>
  </si>
  <si>
    <r>
      <t xml:space="preserve">DOUBLE SPOUSE ONLY - </t>
    </r>
    <r>
      <rPr>
        <sz val="9"/>
        <rFont val="Arial"/>
        <family val="2"/>
      </rPr>
      <t>General Credit for Spouse/Partner</t>
    </r>
  </si>
  <si>
    <t>Step 1 - LIFE - If you make less than 25,000 annually, you will be provided your choice of 2 times your salary or $50,000 in coverage.  You will not</t>
  </si>
  <si>
    <t>Step 2 - LTD - You can leave this blank.  LTD will be provided for employees at a 60% coverage level.</t>
  </si>
  <si>
    <t xml:space="preserve">Step 3 - DENTAL - If you're Single or Double University Employed Spouse or Family, leave the shaded yellow Employee Cost column for DENTAL empty. </t>
  </si>
  <si>
    <t xml:space="preserve">Step 4 - HEALTH - If you're single or Double University Employed Spouse or Family, leave the shaded yellow Employee Cost column for HEALTH empty.  </t>
  </si>
  <si>
    <t>LTD Wrap</t>
  </si>
  <si>
    <t xml:space="preserve">Step 5 - Other Benefits.  Enter the costs for Accidental Death &amp; Dismemberment Insurance, Supplemental Life, Dependent/spouse life, Health or a  </t>
  </si>
  <si>
    <t xml:space="preserve"> (If you are covered on an AFSCME or COGS plan, the calculator will not currently work for you.) </t>
  </si>
  <si>
    <t xml:space="preserve">Flex for 2.5 times life </t>
  </si>
  <si>
    <t>Flex for 70%</t>
  </si>
  <si>
    <t xml:space="preserve"> None </t>
  </si>
  <si>
    <t xml:space="preserve"> From Table </t>
  </si>
  <si>
    <t xml:space="preserve"> From paycheck </t>
  </si>
  <si>
    <t>Single plan = 0</t>
  </si>
  <si>
    <t>Step 6 - GENERAL CREDIT - If you are any family status other than Double University Employed Spouse or Family, you do not need to do anything,</t>
  </si>
  <si>
    <t>Step 7 - If the total cost to employee is less than the U IA contribution - these are the Discretionary Credits to be used for the purchase of additional</t>
  </si>
  <si>
    <r>
      <t xml:space="preserve">plum "Flex credits - 2nd spouse/partner (DOUBLE SPOUSE ONLY)" row. </t>
    </r>
    <r>
      <rPr>
        <sz val="10"/>
        <rFont val="Arial"/>
        <family val="0"/>
      </rPr>
      <t xml:space="preserve"> Find these amounts on your pay statement or paycheck, or on the </t>
    </r>
  </si>
  <si>
    <r>
      <t xml:space="preserve">coverage add $40 to the shaded blue Shared Savings Credits Life row. </t>
    </r>
    <r>
      <rPr>
        <sz val="10"/>
        <color indexed="61"/>
        <rFont val="Arial"/>
        <family val="2"/>
      </rPr>
      <t>Repeat this step in the plum box for Double University Employed Spouse or Family</t>
    </r>
  </si>
  <si>
    <r>
      <t>if you both plan on this coverage level.</t>
    </r>
    <r>
      <rPr>
        <sz val="10"/>
        <rFont val="Arial"/>
        <family val="0"/>
      </rPr>
      <t xml:space="preserve">  If you are taking the two times your salary that the University is providing you can leave this blank.  If you are </t>
    </r>
  </si>
  <si>
    <r>
      <t xml:space="preserve"> the General credit has already been added.  </t>
    </r>
    <r>
      <rPr>
        <sz val="10"/>
        <color indexed="61"/>
        <rFont val="Arial"/>
        <family val="2"/>
      </rPr>
      <t>If you are Double University employed Spouse or Family,  enter 90 in the shaded blue DOUBLE SPOUSE</t>
    </r>
  </si>
  <si>
    <r>
      <t>ONLY General Credit for spouse/partner row.</t>
    </r>
    <r>
      <rPr>
        <sz val="10"/>
        <rFont val="Arial"/>
        <family val="0"/>
      </rPr>
      <t xml:space="preserve">  </t>
    </r>
  </si>
  <si>
    <t>Flex credits - from the "Earnings" area on your paycheck</t>
  </si>
  <si>
    <t>CALCULATED ANNUAL CHANGE IN EMPLOYEE BENEFIT COST UNDER PROPOSED CHANGE:</t>
  </si>
  <si>
    <t xml:space="preserve">Age </t>
  </si>
  <si>
    <t>Monthly Rate per $1000</t>
  </si>
  <si>
    <t>Less than age 40</t>
  </si>
  <si>
    <t>40 but less than 50</t>
  </si>
  <si>
    <t>50 but less than 60</t>
  </si>
  <si>
    <t>60 and up</t>
  </si>
  <si>
    <t xml:space="preserve">Dependent Care FSA in the appropriate shaded yellow columns above (to get the most accurate comparison with your current benefits, use the same  </t>
  </si>
  <si>
    <t xml:space="preserve">numbers used for current benefits model).   </t>
  </si>
  <si>
    <t>Health Insurance</t>
  </si>
  <si>
    <t>Dental Insurance</t>
  </si>
  <si>
    <t xml:space="preserve">All other  family statuses enter 20% of the cost of either dental I or II. (See Dental Insurance table below)  If you plan on waiving dental, leave the Employee Cost </t>
  </si>
  <si>
    <t>column empty and add $25 to the total in the shaded blue Shared Savings Credits Dental column.</t>
  </si>
  <si>
    <t xml:space="preserve">All other family statuses, if you plan to take a health plan, enter 20% of  the cost of your current health plan. (See Health Insurance table below)  If you're covered </t>
  </si>
  <si>
    <t xml:space="preserve">somewhere else in a non-university plan, enter 0 in the Employee Cost Health column and add 200 to the shaded blue Shared Savings Credits Health row. </t>
  </si>
  <si>
    <t>planning on purchasing additional group life insurance beyond 2 times your salary, cost is $0.43 per thousand of coverage per month.  The maximum salary</t>
  </si>
  <si>
    <t>covered by the University for University provided two times salary coverage is $200000.  The maximum amount of obtainable life insurance is  $1,000,000.</t>
  </si>
  <si>
    <t>selected the same for the two models (excluding LTD Wrap - this will no longer be needed under the proposed model).</t>
  </si>
  <si>
    <r>
      <t>Caveats</t>
    </r>
    <r>
      <rPr>
        <sz val="10"/>
        <rFont val="Arial"/>
        <family val="0"/>
      </rPr>
      <t xml:space="preserve"> - Calculator is based on this year's costs.  This will work for MOST employees in the four most common family statuses.  This will not work for you if</t>
    </r>
  </si>
  <si>
    <t xml:space="preserve">benefits will need to enter information for both spouses (see specific instructions below).  To get the most accurate comparison between plans, keep the benefits </t>
  </si>
  <si>
    <t xml:space="preserve">receive a shared savings credit for taking $50,000 in life insurance.  If you make more than $25,000 and you plan on taking only 50,000 in Group Life </t>
  </si>
  <si>
    <t xml:space="preserve">you or your spouse/partner are covered on an AFSCME or COGS health plan.  Double spouse couples who are both covered by the Faculty, P&amp;S, MSE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</si>
</sst>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6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44" fontId="0" fillId="0" borderId="10" xfId="44" applyFont="1" applyBorder="1" applyAlignment="1">
      <alignment/>
    </xf>
    <xf numFmtId="0" fontId="4" fillId="0" borderId="10" xfId="0" applyFont="1" applyBorder="1" applyAlignment="1">
      <alignment/>
    </xf>
    <xf numFmtId="44" fontId="0" fillId="0" borderId="0" xfId="44" applyFont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33" borderId="10" xfId="44" applyFont="1" applyFill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4" borderId="1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8" fontId="0" fillId="0" borderId="0" xfId="0" applyNumberFormat="1" applyBorder="1" applyAlignment="1">
      <alignment horizontal="right" vertical="top" wrapText="1"/>
    </xf>
    <xf numFmtId="44" fontId="0" fillId="35" borderId="0" xfId="0" applyNumberFormat="1" applyFill="1" applyAlignment="1">
      <alignment/>
    </xf>
    <xf numFmtId="44" fontId="0" fillId="36" borderId="10" xfId="44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44" fontId="0" fillId="33" borderId="0" xfId="44" applyFont="1" applyFill="1" applyBorder="1" applyAlignment="1">
      <alignment/>
    </xf>
    <xf numFmtId="44" fontId="0" fillId="0" borderId="0" xfId="0" applyNumberFormat="1" applyFill="1" applyAlignment="1">
      <alignment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170" fontId="0" fillId="0" borderId="0" xfId="0" applyNumberFormat="1" applyAlignment="1">
      <alignment/>
    </xf>
    <xf numFmtId="0" fontId="13" fillId="0" borderId="0" xfId="0" applyFont="1" applyAlignment="1">
      <alignment/>
    </xf>
    <xf numFmtId="44" fontId="0" fillId="37" borderId="10" xfId="44" applyFont="1" applyFill="1" applyBorder="1" applyAlignment="1" applyProtection="1">
      <alignment/>
      <protection locked="0"/>
    </xf>
    <xf numFmtId="0" fontId="14" fillId="0" borderId="0" xfId="0" applyFont="1" applyBorder="1" applyAlignment="1">
      <alignment horizontal="left" vertical="top" wrapText="1"/>
    </xf>
    <xf numFmtId="8" fontId="14" fillId="0" borderId="0" xfId="0" applyNumberFormat="1" applyFont="1" applyBorder="1" applyAlignment="1">
      <alignment horizontal="center" vertical="top" wrapText="1"/>
    </xf>
    <xf numFmtId="44" fontId="0" fillId="38" borderId="10" xfId="44" applyFont="1" applyFill="1" applyBorder="1" applyAlignment="1" applyProtection="1">
      <alignment/>
      <protection locked="0"/>
    </xf>
    <xf numFmtId="44" fontId="0" fillId="37" borderId="0" xfId="44" applyFont="1" applyFill="1" applyBorder="1" applyAlignment="1" applyProtection="1">
      <alignment/>
      <protection locked="0"/>
    </xf>
    <xf numFmtId="44" fontId="0" fillId="37" borderId="10" xfId="44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left" vertical="top" wrapText="1"/>
    </xf>
    <xf numFmtId="8" fontId="4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left" vertical="center" wrapText="1"/>
    </xf>
    <xf numFmtId="8" fontId="0" fillId="0" borderId="12" xfId="0" applyNumberFormat="1" applyBorder="1" applyAlignment="1">
      <alignment horizontal="righ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8" fontId="14" fillId="0" borderId="12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4" borderId="12" xfId="0" applyFont="1" applyFill="1" applyBorder="1" applyAlignment="1">
      <alignment horizontal="center" vertical="top" wrapText="1"/>
    </xf>
    <xf numFmtId="8" fontId="8" fillId="34" borderId="12" xfId="0" applyNumberFormat="1" applyFont="1" applyFill="1" applyBorder="1" applyAlignment="1">
      <alignment horizontal="center" vertical="top" wrapText="1"/>
    </xf>
    <xf numFmtId="8" fontId="4" fillId="34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showGridLines="0" tabSelected="1" zoomScalePageLayoutView="0" workbookViewId="0" topLeftCell="A1">
      <selection activeCell="E137" sqref="E137"/>
    </sheetView>
  </sheetViews>
  <sheetFormatPr defaultColWidth="9.140625" defaultRowHeight="12.75"/>
  <cols>
    <col min="1" max="1" width="51.140625" style="0" customWidth="1"/>
    <col min="2" max="2" width="19.00390625" style="0" customWidth="1"/>
    <col min="3" max="3" width="19.57421875" style="0" customWidth="1"/>
    <col min="4" max="4" width="21.57421875" style="0" customWidth="1"/>
    <col min="5" max="5" width="22.8515625" style="0" customWidth="1"/>
  </cols>
  <sheetData>
    <row r="1" spans="1:4" ht="20.25">
      <c r="A1" s="46" t="s">
        <v>22</v>
      </c>
      <c r="B1" s="47"/>
      <c r="C1" s="47"/>
      <c r="D1" s="47"/>
    </row>
    <row r="2" ht="18">
      <c r="A2" s="15"/>
    </row>
    <row r="3" ht="12.75">
      <c r="A3" s="6" t="s">
        <v>92</v>
      </c>
    </row>
    <row r="4" ht="12.75">
      <c r="A4" s="13" t="s">
        <v>95</v>
      </c>
    </row>
    <row r="5" ht="12.75">
      <c r="A5" s="13" t="s">
        <v>93</v>
      </c>
    </row>
    <row r="6" ht="12.75">
      <c r="A6" s="13" t="s">
        <v>91</v>
      </c>
    </row>
    <row r="7" ht="12.75">
      <c r="A7" s="13"/>
    </row>
    <row r="8" ht="18">
      <c r="A8" s="15" t="s">
        <v>23</v>
      </c>
    </row>
    <row r="9" spans="1:4" ht="18">
      <c r="A9" s="15"/>
      <c r="D9" s="26" t="s">
        <v>39</v>
      </c>
    </row>
    <row r="10" ht="12.75">
      <c r="D10" s="26" t="s">
        <v>40</v>
      </c>
    </row>
    <row r="11" spans="1:4" ht="12.75">
      <c r="A11" s="1"/>
      <c r="B11" s="4" t="s">
        <v>24</v>
      </c>
      <c r="C11" s="1" t="s">
        <v>1</v>
      </c>
      <c r="D11" s="1" t="s">
        <v>41</v>
      </c>
    </row>
    <row r="12" spans="1:4" ht="12.75">
      <c r="A12" s="1" t="s">
        <v>38</v>
      </c>
      <c r="B12" s="4" t="s">
        <v>60</v>
      </c>
      <c r="C12" s="20" t="s">
        <v>44</v>
      </c>
      <c r="D12" s="31" t="s">
        <v>44</v>
      </c>
    </row>
    <row r="13" spans="1:4" ht="12.75">
      <c r="A13" s="1" t="s">
        <v>37</v>
      </c>
      <c r="B13" s="4" t="s">
        <v>61</v>
      </c>
      <c r="C13" s="20" t="s">
        <v>44</v>
      </c>
      <c r="D13" s="31" t="s">
        <v>44</v>
      </c>
    </row>
    <row r="14" spans="1:4" ht="12.75">
      <c r="A14" s="1" t="s">
        <v>2</v>
      </c>
      <c r="B14" s="4" t="s">
        <v>36</v>
      </c>
      <c r="C14" s="20" t="s">
        <v>44</v>
      </c>
      <c r="D14" s="31" t="s">
        <v>44</v>
      </c>
    </row>
    <row r="15" spans="1:4" ht="12.75">
      <c r="A15" s="1" t="s">
        <v>3</v>
      </c>
      <c r="B15" s="4" t="s">
        <v>36</v>
      </c>
      <c r="C15" s="20" t="s">
        <v>44</v>
      </c>
      <c r="D15" s="31" t="s">
        <v>44</v>
      </c>
    </row>
    <row r="16" spans="1:4" ht="12.75">
      <c r="A16" s="25" t="s">
        <v>57</v>
      </c>
      <c r="B16" s="3" t="s">
        <v>7</v>
      </c>
      <c r="C16" s="20" t="s">
        <v>44</v>
      </c>
      <c r="D16" s="31" t="s">
        <v>44</v>
      </c>
    </row>
    <row r="17" spans="1:4" ht="12.75">
      <c r="A17" s="25" t="s">
        <v>33</v>
      </c>
      <c r="B17" s="3" t="s">
        <v>7</v>
      </c>
      <c r="C17" s="20" t="s">
        <v>44</v>
      </c>
      <c r="D17" s="31" t="s">
        <v>44</v>
      </c>
    </row>
    <row r="18" spans="1:4" ht="12.75">
      <c r="A18" s="25" t="s">
        <v>34</v>
      </c>
      <c r="B18" s="3" t="s">
        <v>7</v>
      </c>
      <c r="C18" s="20" t="s">
        <v>44</v>
      </c>
      <c r="D18" s="31" t="s">
        <v>44</v>
      </c>
    </row>
    <row r="19" spans="1:4" ht="12.75">
      <c r="A19" s="25" t="s">
        <v>43</v>
      </c>
      <c r="B19" s="3" t="s">
        <v>7</v>
      </c>
      <c r="C19" s="20" t="s">
        <v>44</v>
      </c>
      <c r="D19" s="31" t="s">
        <v>44</v>
      </c>
    </row>
    <row r="20" spans="1:4" ht="12.75">
      <c r="A20" s="25" t="s">
        <v>42</v>
      </c>
      <c r="B20" s="11"/>
      <c r="C20" s="20" t="s">
        <v>44</v>
      </c>
      <c r="D20" s="31" t="s">
        <v>44</v>
      </c>
    </row>
    <row r="21" spans="1:5" ht="12.75">
      <c r="A21" s="25" t="s">
        <v>35</v>
      </c>
      <c r="B21" s="11"/>
      <c r="C21" s="20" t="s">
        <v>44</v>
      </c>
      <c r="D21" s="31" t="s">
        <v>44</v>
      </c>
      <c r="E21" s="6"/>
    </row>
    <row r="22" spans="1:4" ht="12.75">
      <c r="A22" s="2" t="s">
        <v>73</v>
      </c>
      <c r="B22" s="34"/>
      <c r="C22" s="11"/>
      <c r="D22" s="11"/>
    </row>
    <row r="23" spans="1:4" ht="12.75">
      <c r="A23" s="2" t="s">
        <v>28</v>
      </c>
      <c r="B23" s="35"/>
      <c r="C23" s="22"/>
      <c r="D23" s="22"/>
    </row>
    <row r="24" spans="1:4" ht="12.75">
      <c r="A24" s="1" t="s">
        <v>27</v>
      </c>
      <c r="B24" s="5">
        <f>SUM(B22:B23)</f>
        <v>0</v>
      </c>
      <c r="C24" s="5">
        <f>SUM(C12:C21)</f>
        <v>0</v>
      </c>
      <c r="D24" s="10">
        <f>SUM(D12:D21)</f>
        <v>0</v>
      </c>
    </row>
    <row r="25" spans="2:3" ht="12.75">
      <c r="B25" s="12"/>
      <c r="C25" s="5"/>
    </row>
    <row r="26" spans="1:3" ht="12.75">
      <c r="A26" s="24" t="s">
        <v>45</v>
      </c>
      <c r="C26" s="19">
        <f>SUM(C12:C21)+SUM(D12:D21)-(B24)</f>
        <v>0</v>
      </c>
    </row>
    <row r="27" spans="1:3" ht="12.75">
      <c r="A27" s="27"/>
      <c r="C27" s="23"/>
    </row>
    <row r="29" ht="12.75">
      <c r="A29" s="8" t="s">
        <v>8</v>
      </c>
    </row>
    <row r="30" ht="12.75">
      <c r="A30" s="9"/>
    </row>
    <row r="31" ht="12.75">
      <c r="A31" t="s">
        <v>46</v>
      </c>
    </row>
    <row r="32" ht="12.75">
      <c r="A32" s="30" t="s">
        <v>47</v>
      </c>
    </row>
    <row r="33" ht="12.75">
      <c r="A33" s="30" t="s">
        <v>68</v>
      </c>
    </row>
    <row r="34" ht="12.75">
      <c r="A34" t="s">
        <v>48</v>
      </c>
    </row>
    <row r="36" ht="12.75">
      <c r="A36" t="s">
        <v>49</v>
      </c>
    </row>
    <row r="37" ht="12.75">
      <c r="A37" t="s">
        <v>50</v>
      </c>
    </row>
    <row r="41" spans="1:3" ht="12.75">
      <c r="A41" s="17"/>
      <c r="B41" s="18"/>
      <c r="C41" s="18"/>
    </row>
    <row r="42" spans="1:3" ht="18">
      <c r="A42" s="15" t="s">
        <v>0</v>
      </c>
      <c r="B42" s="18"/>
      <c r="C42" s="18"/>
    </row>
    <row r="43" spans="1:4" ht="18">
      <c r="A43" s="15"/>
      <c r="D43" s="26" t="s">
        <v>39</v>
      </c>
    </row>
    <row r="44" ht="12.75">
      <c r="D44" s="26" t="s">
        <v>40</v>
      </c>
    </row>
    <row r="45" spans="1:4" ht="12.75">
      <c r="A45" s="1"/>
      <c r="B45" s="4" t="s">
        <v>24</v>
      </c>
      <c r="C45" s="1" t="s">
        <v>1</v>
      </c>
      <c r="D45" s="1" t="s">
        <v>41</v>
      </c>
    </row>
    <row r="46" spans="1:4" ht="12.75">
      <c r="A46" s="1" t="s">
        <v>38</v>
      </c>
      <c r="B46" s="3" t="s">
        <v>9</v>
      </c>
      <c r="C46" s="20" t="s">
        <v>62</v>
      </c>
      <c r="D46" s="31" t="s">
        <v>62</v>
      </c>
    </row>
    <row r="47" spans="1:4" ht="12.75">
      <c r="A47" s="1" t="s">
        <v>37</v>
      </c>
      <c r="B47" s="3" t="s">
        <v>9</v>
      </c>
      <c r="C47" s="20" t="s">
        <v>62</v>
      </c>
      <c r="D47" s="31" t="s">
        <v>62</v>
      </c>
    </row>
    <row r="48" spans="1:4" ht="12.75">
      <c r="A48" s="1" t="s">
        <v>2</v>
      </c>
      <c r="B48" s="3" t="s">
        <v>10</v>
      </c>
      <c r="C48" s="20" t="s">
        <v>63</v>
      </c>
      <c r="D48" s="31" t="s">
        <v>62</v>
      </c>
    </row>
    <row r="49" spans="1:4" ht="12.75">
      <c r="A49" s="1" t="s">
        <v>3</v>
      </c>
      <c r="B49" s="3" t="s">
        <v>10</v>
      </c>
      <c r="C49" s="20" t="s">
        <v>63</v>
      </c>
      <c r="D49" s="31" t="s">
        <v>62</v>
      </c>
    </row>
    <row r="50" spans="1:4" ht="12.75">
      <c r="A50" s="25" t="s">
        <v>33</v>
      </c>
      <c r="B50" s="3" t="s">
        <v>7</v>
      </c>
      <c r="C50" s="20" t="s">
        <v>64</v>
      </c>
      <c r="D50" s="31" t="s">
        <v>64</v>
      </c>
    </row>
    <row r="51" spans="1:4" ht="12.75">
      <c r="A51" s="25" t="s">
        <v>34</v>
      </c>
      <c r="B51" s="3" t="s">
        <v>7</v>
      </c>
      <c r="C51" s="20" t="s">
        <v>64</v>
      </c>
      <c r="D51" s="31" t="s">
        <v>64</v>
      </c>
    </row>
    <row r="52" spans="1:4" ht="12.75">
      <c r="A52" s="25" t="s">
        <v>43</v>
      </c>
      <c r="B52" s="3"/>
      <c r="C52" s="20" t="s">
        <v>64</v>
      </c>
      <c r="D52" s="31" t="s">
        <v>64</v>
      </c>
    </row>
    <row r="53" spans="1:4" ht="12.75">
      <c r="A53" s="25" t="s">
        <v>42</v>
      </c>
      <c r="B53" s="11"/>
      <c r="C53" s="20" t="s">
        <v>64</v>
      </c>
      <c r="D53" s="31" t="s">
        <v>64</v>
      </c>
    </row>
    <row r="54" spans="1:4" ht="12.75">
      <c r="A54" s="25" t="s">
        <v>35</v>
      </c>
      <c r="B54" s="11"/>
      <c r="C54" s="20" t="s">
        <v>64</v>
      </c>
      <c r="D54" s="31" t="s">
        <v>64</v>
      </c>
    </row>
    <row r="55" spans="1:4" ht="12.75">
      <c r="A55" s="1" t="s">
        <v>5</v>
      </c>
      <c r="B55" s="34">
        <v>0</v>
      </c>
      <c r="C55" s="11"/>
      <c r="D55" s="11"/>
    </row>
    <row r="56" spans="1:4" ht="12.75">
      <c r="A56" s="1" t="s">
        <v>6</v>
      </c>
      <c r="B56" s="34">
        <v>0</v>
      </c>
      <c r="C56" s="22"/>
      <c r="D56" s="22"/>
    </row>
    <row r="57" spans="1:4" ht="12.75">
      <c r="A57" s="1" t="s">
        <v>4</v>
      </c>
      <c r="B57" s="34"/>
      <c r="C57" s="22"/>
      <c r="D57" s="22"/>
    </row>
    <row r="58" spans="1:4" ht="12.75">
      <c r="A58" s="1" t="s">
        <v>51</v>
      </c>
      <c r="B58" s="36"/>
      <c r="C58" s="22"/>
      <c r="D58" s="22"/>
    </row>
    <row r="59" spans="1:4" ht="12.75">
      <c r="A59" s="1" t="s">
        <v>20</v>
      </c>
      <c r="B59" s="34">
        <v>90</v>
      </c>
      <c r="C59" s="22"/>
      <c r="D59" s="22"/>
    </row>
    <row r="60" spans="1:4" ht="12.75">
      <c r="A60" s="2" t="s">
        <v>52</v>
      </c>
      <c r="B60" s="35"/>
      <c r="C60" s="22"/>
      <c r="D60" s="22"/>
    </row>
    <row r="61" spans="1:4" ht="12.75">
      <c r="A61" s="1" t="s">
        <v>27</v>
      </c>
      <c r="B61" s="5">
        <f>SUM(B55:B60)</f>
        <v>90</v>
      </c>
      <c r="C61" s="5">
        <f>SUM(C46:C54)</f>
        <v>0</v>
      </c>
      <c r="D61" s="10">
        <f>SUM(D46:D54)</f>
        <v>0</v>
      </c>
    </row>
    <row r="62" spans="2:3" ht="12.75">
      <c r="B62" s="12"/>
      <c r="C62" s="5"/>
    </row>
    <row r="63" spans="1:3" ht="12.75">
      <c r="A63" s="24" t="s">
        <v>45</v>
      </c>
      <c r="C63" s="19">
        <f>SUM(C46:C54)+SUM(D46:D54)-(B61)</f>
        <v>-90</v>
      </c>
    </row>
    <row r="68" ht="12.75">
      <c r="A68" s="14"/>
    </row>
    <row r="69" ht="12.75">
      <c r="A69" s="6" t="s">
        <v>21</v>
      </c>
    </row>
    <row r="70" ht="12.75">
      <c r="A70" s="6"/>
    </row>
    <row r="71" ht="12.75">
      <c r="A71" t="s">
        <v>53</v>
      </c>
    </row>
    <row r="72" ht="12.75">
      <c r="A72" t="s">
        <v>94</v>
      </c>
    </row>
    <row r="73" ht="12.75">
      <c r="A73" t="s">
        <v>69</v>
      </c>
    </row>
    <row r="74" ht="12.75">
      <c r="A74" s="30" t="s">
        <v>70</v>
      </c>
    </row>
    <row r="75" ht="12.75">
      <c r="A75" t="s">
        <v>89</v>
      </c>
    </row>
    <row r="76" ht="12.75">
      <c r="A76" t="s">
        <v>90</v>
      </c>
    </row>
    <row r="78" ht="12.75">
      <c r="A78" t="s">
        <v>54</v>
      </c>
    </row>
    <row r="80" ht="12.75">
      <c r="A80" t="s">
        <v>55</v>
      </c>
    </row>
    <row r="81" ht="12.75">
      <c r="A81" t="s">
        <v>85</v>
      </c>
    </row>
    <row r="82" ht="12.75">
      <c r="A82" t="s">
        <v>86</v>
      </c>
    </row>
    <row r="84" ht="12.75">
      <c r="A84" s="7" t="s">
        <v>56</v>
      </c>
    </row>
    <row r="85" ht="12.75">
      <c r="A85" t="s">
        <v>87</v>
      </c>
    </row>
    <row r="86" ht="12.75">
      <c r="A86" t="s">
        <v>88</v>
      </c>
    </row>
    <row r="87" ht="12.75">
      <c r="A87" t="s">
        <v>59</v>
      </c>
    </row>
    <row r="89" ht="12.75">
      <c r="A89" t="s">
        <v>58</v>
      </c>
    </row>
    <row r="90" ht="12.75">
      <c r="A90" t="s">
        <v>81</v>
      </c>
    </row>
    <row r="91" ht="12.75">
      <c r="A91" t="s">
        <v>82</v>
      </c>
    </row>
    <row r="93" ht="12.75">
      <c r="A93" t="s">
        <v>66</v>
      </c>
    </row>
    <row r="94" ht="12.75">
      <c r="A94" t="s">
        <v>71</v>
      </c>
    </row>
    <row r="95" ht="12.75">
      <c r="A95" s="30" t="s">
        <v>72</v>
      </c>
    </row>
    <row r="97" ht="12.75">
      <c r="A97" t="s">
        <v>67</v>
      </c>
    </row>
    <row r="98" ht="12.75">
      <c r="A98" t="s">
        <v>25</v>
      </c>
    </row>
    <row r="99" ht="12.75">
      <c r="A99" t="s">
        <v>26</v>
      </c>
    </row>
    <row r="101" ht="13.5" thickBot="1"/>
    <row r="102" spans="1:5" ht="13.5" thickBot="1">
      <c r="A102" s="37"/>
      <c r="B102" s="48" t="s">
        <v>83</v>
      </c>
      <c r="C102" s="48"/>
      <c r="D102" s="48"/>
      <c r="E102" s="37"/>
    </row>
    <row r="103" spans="1:5" ht="13.5" thickBot="1">
      <c r="A103" s="16" t="s">
        <v>11</v>
      </c>
      <c r="B103" s="16" t="s">
        <v>12</v>
      </c>
      <c r="C103" s="16" t="s">
        <v>29</v>
      </c>
      <c r="D103" s="16" t="s">
        <v>13</v>
      </c>
      <c r="E103" s="16" t="s">
        <v>30</v>
      </c>
    </row>
    <row r="104" spans="1:5" ht="13.5" thickBot="1">
      <c r="A104" s="38" t="s">
        <v>14</v>
      </c>
      <c r="B104" s="39">
        <v>381</v>
      </c>
      <c r="C104" s="39" t="s">
        <v>65</v>
      </c>
      <c r="D104" s="39">
        <v>422</v>
      </c>
      <c r="E104" s="39" t="s">
        <v>65</v>
      </c>
    </row>
    <row r="105" spans="1:5" ht="13.5" thickBot="1">
      <c r="A105" s="38" t="s">
        <v>15</v>
      </c>
      <c r="B105" s="39">
        <v>791</v>
      </c>
      <c r="C105" s="39">
        <v>158.2</v>
      </c>
      <c r="D105" s="39">
        <v>1028</v>
      </c>
      <c r="E105" s="39">
        <v>205.6</v>
      </c>
    </row>
    <row r="106" spans="1:5" ht="13.5" thickBot="1">
      <c r="A106" s="38" t="s">
        <v>16</v>
      </c>
      <c r="B106" s="39">
        <v>668</v>
      </c>
      <c r="C106" s="39">
        <v>133.6</v>
      </c>
      <c r="D106" s="39">
        <v>553</v>
      </c>
      <c r="E106" s="39">
        <v>110.6</v>
      </c>
    </row>
    <row r="107" spans="1:5" ht="13.5" thickBot="1">
      <c r="A107" s="38" t="s">
        <v>17</v>
      </c>
      <c r="B107" s="39">
        <v>860</v>
      </c>
      <c r="C107" s="39">
        <v>172</v>
      </c>
      <c r="D107" s="39">
        <v>933</v>
      </c>
      <c r="E107" s="39">
        <v>186.6</v>
      </c>
    </row>
    <row r="108" spans="1:5" ht="13.5" thickBot="1">
      <c r="A108" s="38"/>
      <c r="B108" s="39"/>
      <c r="C108" s="39"/>
      <c r="D108" s="39"/>
      <c r="E108" s="39"/>
    </row>
    <row r="109" spans="1:5" ht="13.5" thickBot="1">
      <c r="A109" s="38"/>
      <c r="B109" s="39"/>
      <c r="C109" s="39"/>
      <c r="D109" s="39"/>
      <c r="E109" s="39"/>
    </row>
    <row r="110" spans="1:5" ht="13.5" thickBot="1">
      <c r="A110" s="38"/>
      <c r="B110" s="49" t="s">
        <v>84</v>
      </c>
      <c r="C110" s="50"/>
      <c r="D110" s="50"/>
      <c r="E110" s="39"/>
    </row>
    <row r="111" spans="1:5" ht="13.5" thickBot="1">
      <c r="A111" s="16" t="s">
        <v>11</v>
      </c>
      <c r="B111" s="16" t="s">
        <v>18</v>
      </c>
      <c r="C111" s="16" t="s">
        <v>31</v>
      </c>
      <c r="D111" s="16" t="s">
        <v>19</v>
      </c>
      <c r="E111" s="16" t="s">
        <v>32</v>
      </c>
    </row>
    <row r="112" spans="1:5" ht="13.5" thickBot="1">
      <c r="A112" s="40" t="s">
        <v>14</v>
      </c>
      <c r="B112" s="41">
        <v>26</v>
      </c>
      <c r="C112" s="41" t="s">
        <v>65</v>
      </c>
      <c r="D112" s="41">
        <v>45</v>
      </c>
      <c r="E112" s="41" t="s">
        <v>65</v>
      </c>
    </row>
    <row r="113" spans="1:5" ht="13.5" thickBot="1">
      <c r="A113" s="40" t="s">
        <v>15</v>
      </c>
      <c r="B113" s="41">
        <v>50</v>
      </c>
      <c r="C113" s="41">
        <v>10</v>
      </c>
      <c r="D113" s="41">
        <v>94</v>
      </c>
      <c r="E113" s="41">
        <v>18.8</v>
      </c>
    </row>
    <row r="114" spans="1:5" ht="13.5" thickBot="1">
      <c r="A114" s="40" t="s">
        <v>16</v>
      </c>
      <c r="B114" s="41">
        <v>81</v>
      </c>
      <c r="C114" s="41">
        <v>16.2</v>
      </c>
      <c r="D114" s="41">
        <v>141</v>
      </c>
      <c r="E114" s="41">
        <v>28.2</v>
      </c>
    </row>
    <row r="115" spans="1:5" ht="13.5" thickBot="1">
      <c r="A115" s="40" t="s">
        <v>17</v>
      </c>
      <c r="B115" s="41">
        <v>81</v>
      </c>
      <c r="C115" s="41">
        <v>16.2</v>
      </c>
      <c r="D115" s="41">
        <v>127</v>
      </c>
      <c r="E115" s="41">
        <v>25.4</v>
      </c>
    </row>
    <row r="116" spans="1:5" ht="13.5" thickBot="1">
      <c r="A116" s="17"/>
      <c r="B116" s="18"/>
      <c r="C116" s="18"/>
      <c r="D116" s="18"/>
      <c r="E116" s="18"/>
    </row>
    <row r="117" spans="2:3" ht="13.5" thickBot="1">
      <c r="B117" s="48" t="s">
        <v>34</v>
      </c>
      <c r="C117" s="48"/>
    </row>
    <row r="118" spans="2:3" ht="26.25" thickBot="1">
      <c r="B118" s="42" t="s">
        <v>75</v>
      </c>
      <c r="C118" s="42" t="s">
        <v>76</v>
      </c>
    </row>
    <row r="119" spans="2:3" ht="13.5" thickBot="1">
      <c r="B119" s="43" t="s">
        <v>77</v>
      </c>
      <c r="C119" s="44">
        <v>0.04</v>
      </c>
    </row>
    <row r="120" spans="2:3" ht="13.5" thickBot="1">
      <c r="B120" s="43" t="s">
        <v>78</v>
      </c>
      <c r="C120" s="44">
        <v>0.09</v>
      </c>
    </row>
    <row r="121" spans="2:3" ht="13.5" thickBot="1">
      <c r="B121" s="43" t="s">
        <v>79</v>
      </c>
      <c r="C121" s="44">
        <v>0.24</v>
      </c>
    </row>
    <row r="122" spans="1:3" ht="13.5" thickBot="1">
      <c r="A122" s="2"/>
      <c r="B122" s="43" t="s">
        <v>80</v>
      </c>
      <c r="C122" s="44">
        <v>0.51</v>
      </c>
    </row>
    <row r="123" spans="1:3" ht="12.75">
      <c r="A123" s="2"/>
      <c r="B123" s="32"/>
      <c r="C123" s="33"/>
    </row>
    <row r="124" spans="1:3" ht="12.75">
      <c r="A124" s="2"/>
      <c r="B124" s="32"/>
      <c r="C124" s="33"/>
    </row>
    <row r="125" spans="1:3" ht="12.75">
      <c r="A125" s="2"/>
      <c r="B125" s="32"/>
      <c r="C125" s="33"/>
    </row>
    <row r="126" spans="1:3" ht="12.75">
      <c r="A126" s="2"/>
      <c r="B126" s="32"/>
      <c r="C126" s="33"/>
    </row>
    <row r="127" ht="18">
      <c r="A127" s="45" t="s">
        <v>74</v>
      </c>
    </row>
    <row r="128" spans="1:2" ht="12.75">
      <c r="A128" s="7"/>
      <c r="B128" s="28">
        <f>(C26-C63)*12</f>
        <v>1080</v>
      </c>
    </row>
    <row r="129" spans="1:2" ht="15">
      <c r="A129" s="21" t="str">
        <f>IF(B128&lt;0,"Your increase in annual benefits cost:","Your decrease in annual benefits cost:")</f>
        <v>Your decrease in annual benefits cost:</v>
      </c>
      <c r="B129" s="29">
        <f>ABS(B128)</f>
        <v>1080</v>
      </c>
    </row>
    <row r="130" ht="12.75">
      <c r="A130" s="7"/>
    </row>
  </sheetData>
  <sheetProtection sheet="1" objects="1" scenarios="1"/>
  <mergeCells count="4">
    <mergeCell ref="A1:D1"/>
    <mergeCell ref="B117:C117"/>
    <mergeCell ref="B102:D102"/>
    <mergeCell ref="B110:D110"/>
  </mergeCells>
  <printOptions/>
  <pageMargins left="0.5" right="0.5" top="0.75" bottom="0.7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FOIM</dc:creator>
  <cp:keywords/>
  <dc:description/>
  <cp:lastModifiedBy>Pat Cowles</cp:lastModifiedBy>
  <cp:lastPrinted>2008-06-10T19:23:48Z</cp:lastPrinted>
  <dcterms:created xsi:type="dcterms:W3CDTF">2008-03-29T13:49:55Z</dcterms:created>
  <dcterms:modified xsi:type="dcterms:W3CDTF">2008-06-11T15:16:13Z</dcterms:modified>
  <cp:category/>
  <cp:version/>
  <cp:contentType/>
  <cp:contentStatus/>
</cp:coreProperties>
</file>