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90" windowWidth="9375" windowHeight="4965" tabRatio="278" activeTab="0"/>
  </bookViews>
  <sheets>
    <sheet name="Sheet1" sheetId="1" r:id="rId1"/>
    <sheet name="Voltage" sheetId="2" r:id="rId2"/>
    <sheet name="PF Table" sheetId="3" r:id="rId3"/>
  </sheets>
  <definedNames>
    <definedName name="_xlnm.Print_Area" localSheetId="2">'PF Table'!$A$1:$X$84</definedName>
  </definedNames>
  <calcPr fullCalcOnLoad="1"/>
</workbook>
</file>

<file path=xl/sharedStrings.xml><?xml version="1.0" encoding="utf-8"?>
<sst xmlns="http://schemas.openxmlformats.org/spreadsheetml/2006/main" count="79" uniqueCount="64">
  <si>
    <t>Schneider Canada Capacitor Division</t>
  </si>
  <si>
    <t>Automatic Capacitor Bank Sizing</t>
  </si>
  <si>
    <t>SELECTING AN AUTOMATIC CAPACITOR SIZE</t>
  </si>
  <si>
    <t>Example:   How much kVAR is required to correct an entire</t>
  </si>
  <si>
    <t>480V system to a 90% power factor when the peak kilowatt</t>
  </si>
  <si>
    <t>The following table is used to determine the capacitor kVAR</t>
  </si>
  <si>
    <t>demand month was 620kW at a 65% power factor?</t>
  </si>
  <si>
    <t>required to improve PF of a single load or entire power system.</t>
  </si>
  <si>
    <t>Actual power factor, peak kilowatt demand and desired PF are</t>
  </si>
  <si>
    <r>
      <t xml:space="preserve">Use the formula:    </t>
    </r>
    <r>
      <rPr>
        <b/>
        <sz val="10"/>
        <rFont val="Times New Roman"/>
        <family val="1"/>
      </rPr>
      <t>kVAR  =  kW  x  kW FACTOR</t>
    </r>
  </si>
  <si>
    <t>required.  The best source for this information is the monthly</t>
  </si>
  <si>
    <t xml:space="preserve"> </t>
  </si>
  <si>
    <t>utility bill or other local monitoring equipment.  A calculation of</t>
  </si>
  <si>
    <t>From the kW FACTOR Table below, find the FACTOR</t>
  </si>
  <si>
    <t>each months data for a 12 month period is recommended to</t>
  </si>
  <si>
    <t>that applies to a system with an original PF of 65% and</t>
  </si>
  <si>
    <t>determine the maximum kVAR required.</t>
  </si>
  <si>
    <t>a desired PF of 90%. This FACTOR is read to be 0.685.</t>
  </si>
  <si>
    <r>
      <t xml:space="preserve">Therefore:        </t>
    </r>
    <r>
      <rPr>
        <b/>
        <sz val="10"/>
        <rFont val="Times New Roman"/>
        <family val="1"/>
      </rPr>
      <t>kVAR  =  620 x .685  =  425kVAR</t>
    </r>
  </si>
  <si>
    <t>kW FACTOR TABLE</t>
  </si>
  <si>
    <t>Desired PF in Percent</t>
  </si>
  <si>
    <t>t</t>
  </si>
  <si>
    <t>n</t>
  </si>
  <si>
    <t>e</t>
  </si>
  <si>
    <t>c</t>
  </si>
  <si>
    <t>r</t>
  </si>
  <si>
    <t>P</t>
  </si>
  <si>
    <t>i</t>
  </si>
  <si>
    <t>F</t>
  </si>
  <si>
    <t>l</t>
  </si>
  <si>
    <t>a</t>
  </si>
  <si>
    <t>g</t>
  </si>
  <si>
    <t>O</t>
  </si>
  <si>
    <t>Custom pf Calculator:</t>
  </si>
  <si>
    <t>Existing:</t>
  </si>
  <si>
    <t>Desired:</t>
  </si>
  <si>
    <t>Factor:</t>
  </si>
  <si>
    <t>kW:</t>
  </si>
  <si>
    <t xml:space="preserve"> Old kVA:</t>
  </si>
  <si>
    <t>New kVA:</t>
  </si>
  <si>
    <t>Old kVAR:</t>
  </si>
  <si>
    <t>Req'd kVAR:</t>
  </si>
  <si>
    <t>Enter data in these boxes only</t>
  </si>
  <si>
    <t>(to unity)</t>
  </si>
  <si>
    <t>Load (kW)</t>
  </si>
  <si>
    <t>Required kVAR</t>
  </si>
  <si>
    <t>1430*0.397</t>
  </si>
  <si>
    <t>Existing P.F (%)</t>
  </si>
  <si>
    <t>Desired P.F. (%)</t>
  </si>
  <si>
    <t>Kilowatt Factor</t>
  </si>
  <si>
    <t>From the kW FACTOR calculator below ,  the FACTOR</t>
  </si>
  <si>
    <r>
      <t>is</t>
    </r>
    <r>
      <rPr>
        <b/>
        <sz val="10"/>
        <rFont val="Times New Roman"/>
        <family val="1"/>
      </rPr>
      <t xml:space="preserve"> 0.685</t>
    </r>
  </si>
  <si>
    <r>
      <t>demand month was</t>
    </r>
    <r>
      <rPr>
        <b/>
        <sz val="10"/>
        <rFont val="Times New Roman"/>
        <family val="1"/>
      </rPr>
      <t xml:space="preserve"> 620kW</t>
    </r>
    <r>
      <rPr>
        <sz val="10"/>
        <rFont val="Times New Roman"/>
        <family val="1"/>
      </rPr>
      <t xml:space="preserve"> at a</t>
    </r>
    <r>
      <rPr>
        <b/>
        <sz val="10"/>
        <rFont val="Times New Roman"/>
        <family val="1"/>
      </rPr>
      <t xml:space="preserve"> 65%</t>
    </r>
    <r>
      <rPr>
        <sz val="10"/>
        <rFont val="Times New Roman"/>
        <family val="1"/>
      </rPr>
      <t xml:space="preserve"> power factor?</t>
    </r>
  </si>
  <si>
    <r>
      <t>480V</t>
    </r>
    <r>
      <rPr>
        <sz val="10"/>
        <rFont val="Times New Roman"/>
        <family val="1"/>
      </rPr>
      <t xml:space="preserve"> system to a </t>
    </r>
    <r>
      <rPr>
        <b/>
        <sz val="10"/>
        <rFont val="Times New Roman"/>
        <family val="1"/>
      </rPr>
      <t>90%</t>
    </r>
    <r>
      <rPr>
        <sz val="10"/>
        <rFont val="Times New Roman"/>
        <family val="1"/>
      </rPr>
      <t xml:space="preserve"> power factor when the peak kilowatt</t>
    </r>
  </si>
  <si>
    <t>The following calculator is used to determine the capacitor kVAR</t>
  </si>
  <si>
    <t>Voltage</t>
  </si>
  <si>
    <t>Actual power factor, peak kilowatt demand, desired PF and</t>
  </si>
  <si>
    <t xml:space="preserve">system voltage are required.  The best source for this information </t>
  </si>
  <si>
    <t xml:space="preserve">is the monthly utility bill or other local monitoring equipment.  A </t>
  </si>
  <si>
    <t xml:space="preserve">calculation of each months data for a 12 month period is </t>
  </si>
  <si>
    <t>recommended to determine the maximum kVAR required.</t>
  </si>
  <si>
    <r>
      <t xml:space="preserve">Formula:   </t>
    </r>
    <r>
      <rPr>
        <b/>
        <sz val="10"/>
        <rFont val="Times New Roman"/>
        <family val="1"/>
      </rPr>
      <t xml:space="preserve">kVAR = kW x kW FACTOR </t>
    </r>
  </si>
  <si>
    <r>
      <t xml:space="preserve">Therefore:  </t>
    </r>
    <r>
      <rPr>
        <b/>
        <sz val="10"/>
        <rFont val="Times New Roman"/>
        <family val="1"/>
      </rPr>
      <t>kVAR  =  620 x .685 = 425</t>
    </r>
  </si>
  <si>
    <t>Effective:  1031 rev.2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</si>
</sst>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"/>
    <numFmt numFmtId="176" formatCode="m/d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vertAlign val="superscript"/>
      <sz val="10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b/>
      <sz val="16"/>
      <color indexed="56"/>
      <name val="Times New Roman"/>
      <family val="1"/>
    </font>
    <font>
      <i/>
      <sz val="8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17" applyNumberFormat="1" applyFont="1" applyBorder="1" applyAlignment="1">
      <alignment horizontal="right"/>
    </xf>
    <xf numFmtId="0" fontId="5" fillId="0" borderId="0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vertical="center" textRotation="90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 textRotation="90"/>
    </xf>
    <xf numFmtId="0" fontId="7" fillId="0" borderId="0" xfId="0" applyFont="1" applyAlignment="1">
      <alignment horizontal="right" textRotation="90"/>
    </xf>
    <xf numFmtId="0" fontId="6" fillId="0" borderId="0" xfId="0" applyFont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14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1" fontId="13" fillId="0" borderId="10" xfId="0" applyNumberFormat="1" applyFont="1" applyBorder="1" applyAlignment="1">
      <alignment horizontal="centerContinuous"/>
    </xf>
    <xf numFmtId="0" fontId="6" fillId="0" borderId="0" xfId="0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172" fontId="1" fillId="5" borderId="0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>
      <alignment/>
    </xf>
    <xf numFmtId="49" fontId="19" fillId="3" borderId="17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18" fillId="3" borderId="0" xfId="17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3" borderId="0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6</xdr:col>
      <xdr:colOff>133350</xdr:colOff>
      <xdr:row>4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2900"/>
          <a:ext cx="2466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36"/>
  <sheetViews>
    <sheetView showGridLines="0" showRowColHeaders="0" tabSelected="1" showOutlineSymbols="0" workbookViewId="0" topLeftCell="A3">
      <selection activeCell="J15" sqref="J15"/>
    </sheetView>
  </sheetViews>
  <sheetFormatPr defaultColWidth="9.140625" defaultRowHeight="12.75"/>
  <cols>
    <col min="4" max="4" width="8.8515625" style="0" customWidth="1"/>
    <col min="5" max="5" width="3.140625" style="0" hidden="1" customWidth="1"/>
    <col min="6" max="6" width="7.8515625" style="0" customWidth="1"/>
    <col min="8" max="8" width="14.28125" style="0" customWidth="1"/>
    <col min="9" max="9" width="8.140625" style="0" customWidth="1"/>
    <col min="10" max="10" width="9.57421875" style="0" bestFit="1" customWidth="1"/>
    <col min="14" max="14" width="3.57421875" style="0" customWidth="1"/>
  </cols>
  <sheetData>
    <row r="1" ht="13.5" thickBot="1"/>
    <row r="2" spans="2:15" ht="4.5" customHeigh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9" customHeight="1">
      <c r="B3" s="6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75" t="s">
        <v>63</v>
      </c>
      <c r="O3" s="76"/>
    </row>
    <row r="4" spans="2:22" ht="20.25">
      <c r="B4" s="52"/>
      <c r="C4" s="53"/>
      <c r="D4" s="54"/>
      <c r="E4" s="54"/>
      <c r="F4" s="54"/>
      <c r="G4" s="54"/>
      <c r="H4" s="54"/>
      <c r="I4" s="80"/>
      <c r="J4" s="80"/>
      <c r="K4" s="80"/>
      <c r="L4" s="80"/>
      <c r="M4" s="80"/>
      <c r="N4" s="80"/>
      <c r="O4" s="55"/>
      <c r="P4" s="1"/>
      <c r="Q4" s="5"/>
      <c r="R4" s="5"/>
      <c r="U4" s="3"/>
      <c r="V4" s="3"/>
    </row>
    <row r="5" spans="2:22" ht="15.75">
      <c r="B5" s="52"/>
      <c r="C5" s="53"/>
      <c r="D5" s="54"/>
      <c r="E5" s="54"/>
      <c r="F5" s="54"/>
      <c r="G5" s="54"/>
      <c r="H5" s="54"/>
      <c r="I5" s="82" t="s">
        <v>1</v>
      </c>
      <c r="J5" s="82"/>
      <c r="K5" s="82"/>
      <c r="L5" s="82"/>
      <c r="M5" s="82"/>
      <c r="N5" s="82"/>
      <c r="O5" s="55"/>
      <c r="P5" s="2"/>
      <c r="Q5" s="5"/>
      <c r="R5" s="5"/>
      <c r="U5" s="3"/>
      <c r="V5" s="3"/>
    </row>
    <row r="6" spans="2:22" ht="12.75">
      <c r="B6" s="56"/>
      <c r="C6" s="46"/>
      <c r="D6" s="57"/>
      <c r="E6" s="57"/>
      <c r="F6" s="57"/>
      <c r="G6" s="57"/>
      <c r="H6" s="57"/>
      <c r="I6" s="57"/>
      <c r="J6" s="58"/>
      <c r="K6" s="57"/>
      <c r="L6" s="59"/>
      <c r="M6" s="59"/>
      <c r="N6" s="59"/>
      <c r="O6" s="60"/>
      <c r="P6" s="8"/>
      <c r="Q6" s="8"/>
      <c r="R6" s="8"/>
      <c r="S6" s="6"/>
      <c r="T6" s="6"/>
      <c r="U6" s="6"/>
      <c r="V6" s="6"/>
    </row>
    <row r="7" spans="2:22" ht="12.75">
      <c r="B7" s="56"/>
      <c r="C7" s="61" t="s">
        <v>2</v>
      </c>
      <c r="D7" s="59"/>
      <c r="E7" s="59"/>
      <c r="F7" s="59"/>
      <c r="G7" s="59"/>
      <c r="H7" s="59"/>
      <c r="I7" s="59"/>
      <c r="J7" s="58" t="s">
        <v>3</v>
      </c>
      <c r="K7" s="59"/>
      <c r="L7" s="59"/>
      <c r="M7" s="59"/>
      <c r="N7" s="59"/>
      <c r="O7" s="60"/>
      <c r="P7" s="8"/>
      <c r="Q7" s="8"/>
      <c r="R7" s="8"/>
      <c r="S7" s="6"/>
      <c r="T7" s="6"/>
      <c r="U7" s="6"/>
      <c r="V7" s="6"/>
    </row>
    <row r="8" spans="2:22" ht="12.75">
      <c r="B8" s="56"/>
      <c r="C8" s="58"/>
      <c r="D8" s="59"/>
      <c r="E8" s="59"/>
      <c r="F8" s="59"/>
      <c r="G8" s="59"/>
      <c r="H8" s="59"/>
      <c r="I8" s="59"/>
      <c r="J8" s="61" t="s">
        <v>53</v>
      </c>
      <c r="K8" s="59"/>
      <c r="L8" s="59"/>
      <c r="M8" s="59"/>
      <c r="N8" s="59"/>
      <c r="O8" s="60"/>
      <c r="P8" s="8"/>
      <c r="Q8" s="8"/>
      <c r="R8" s="8"/>
      <c r="S8" s="6"/>
      <c r="T8" s="6"/>
      <c r="U8" s="6"/>
      <c r="V8" s="6"/>
    </row>
    <row r="9" spans="2:22" ht="12.75">
      <c r="B9" s="56"/>
      <c r="C9" s="62" t="s">
        <v>54</v>
      </c>
      <c r="D9" s="63"/>
      <c r="E9" s="63"/>
      <c r="F9" s="63"/>
      <c r="G9" s="63"/>
      <c r="H9" s="63"/>
      <c r="I9" s="59"/>
      <c r="J9" s="64" t="s">
        <v>52</v>
      </c>
      <c r="K9" s="59"/>
      <c r="L9" s="59"/>
      <c r="M9" s="59"/>
      <c r="N9" s="59"/>
      <c r="O9" s="60"/>
      <c r="P9" s="8"/>
      <c r="Q9" s="8"/>
      <c r="R9" s="8"/>
      <c r="S9" s="6"/>
      <c r="T9" s="6"/>
      <c r="U9" s="6"/>
      <c r="V9" s="6"/>
    </row>
    <row r="10" spans="2:22" ht="12.75">
      <c r="B10" s="56"/>
      <c r="C10" s="62" t="s">
        <v>7</v>
      </c>
      <c r="D10" s="63"/>
      <c r="E10" s="63"/>
      <c r="F10" s="63"/>
      <c r="G10" s="63"/>
      <c r="H10" s="63"/>
      <c r="I10" s="59"/>
      <c r="J10" s="46"/>
      <c r="K10" s="59"/>
      <c r="L10" s="59"/>
      <c r="M10" s="59"/>
      <c r="N10" s="59"/>
      <c r="O10" s="60"/>
      <c r="P10" s="8"/>
      <c r="Q10" s="8"/>
      <c r="R10" s="8"/>
      <c r="S10" s="6"/>
      <c r="T10" s="6"/>
      <c r="U10" s="6"/>
      <c r="V10" s="6"/>
    </row>
    <row r="11" spans="2:22" ht="12.75">
      <c r="B11" s="56"/>
      <c r="C11" s="62" t="s">
        <v>56</v>
      </c>
      <c r="D11" s="63"/>
      <c r="E11" s="63"/>
      <c r="F11" s="63"/>
      <c r="G11" s="63"/>
      <c r="H11" s="63"/>
      <c r="I11" s="59"/>
      <c r="J11" s="64" t="s">
        <v>61</v>
      </c>
      <c r="K11" s="77"/>
      <c r="L11" s="77"/>
      <c r="M11" s="77"/>
      <c r="N11" s="77"/>
      <c r="O11" s="78"/>
      <c r="P11" s="8"/>
      <c r="Q11" s="8"/>
      <c r="R11" s="8"/>
      <c r="S11" s="6"/>
      <c r="T11" s="6"/>
      <c r="U11" s="6"/>
      <c r="V11" s="6"/>
    </row>
    <row r="12" spans="2:22" ht="12.75">
      <c r="B12" s="56"/>
      <c r="C12" s="62" t="s">
        <v>57</v>
      </c>
      <c r="D12" s="63"/>
      <c r="E12" s="63"/>
      <c r="F12" s="63"/>
      <c r="G12" s="63"/>
      <c r="H12" s="63"/>
      <c r="I12" s="59"/>
      <c r="J12" s="64" t="s">
        <v>11</v>
      </c>
      <c r="K12" s="59"/>
      <c r="L12" s="59"/>
      <c r="M12" s="59"/>
      <c r="N12" s="59"/>
      <c r="O12" s="60"/>
      <c r="P12" s="8"/>
      <c r="Q12" s="8"/>
      <c r="R12" s="8"/>
      <c r="S12" s="6"/>
      <c r="T12" s="6"/>
      <c r="U12" s="6"/>
      <c r="V12" s="6"/>
    </row>
    <row r="13" spans="2:22" ht="12.75">
      <c r="B13" s="56"/>
      <c r="C13" s="62" t="s">
        <v>58</v>
      </c>
      <c r="D13" s="63"/>
      <c r="E13" s="63"/>
      <c r="F13" s="63"/>
      <c r="G13" s="63"/>
      <c r="H13" s="63"/>
      <c r="I13" s="59"/>
      <c r="J13" s="64" t="s">
        <v>50</v>
      </c>
      <c r="K13" s="59"/>
      <c r="L13" s="59"/>
      <c r="M13" s="59"/>
      <c r="N13" s="59"/>
      <c r="O13" s="60"/>
      <c r="P13" s="8"/>
      <c r="Q13" s="8"/>
      <c r="R13" s="8"/>
      <c r="S13" s="6"/>
      <c r="T13" s="6"/>
      <c r="U13" s="6"/>
      <c r="V13" s="6"/>
    </row>
    <row r="14" spans="2:22" ht="12.75">
      <c r="B14" s="56"/>
      <c r="C14" s="62" t="s">
        <v>59</v>
      </c>
      <c r="D14" s="63"/>
      <c r="E14" s="63"/>
      <c r="F14" s="63"/>
      <c r="G14" s="63"/>
      <c r="H14" s="63"/>
      <c r="I14" s="59"/>
      <c r="J14" s="58" t="s">
        <v>51</v>
      </c>
      <c r="K14" s="59"/>
      <c r="L14" s="59"/>
      <c r="M14" s="59"/>
      <c r="N14" s="59"/>
      <c r="O14" s="60"/>
      <c r="P14" s="8"/>
      <c r="Q14" s="8"/>
      <c r="R14" s="8"/>
      <c r="S14" s="6"/>
      <c r="T14" s="6"/>
      <c r="U14" s="6"/>
      <c r="V14" s="6"/>
    </row>
    <row r="15" spans="2:22" ht="12.75">
      <c r="B15" s="56"/>
      <c r="C15" s="62" t="s">
        <v>60</v>
      </c>
      <c r="D15" s="63"/>
      <c r="E15" s="63"/>
      <c r="F15" s="63"/>
      <c r="G15" s="63"/>
      <c r="H15" s="63"/>
      <c r="I15" s="59"/>
      <c r="J15" s="58"/>
      <c r="K15" s="59"/>
      <c r="L15" s="59"/>
      <c r="M15" s="59"/>
      <c r="N15" s="59"/>
      <c r="O15" s="60"/>
      <c r="P15" s="8"/>
      <c r="Q15" s="8"/>
      <c r="R15" s="8"/>
      <c r="S15" s="6"/>
      <c r="T15" s="6"/>
      <c r="U15" s="6"/>
      <c r="V15" s="6"/>
    </row>
    <row r="16" spans="2:22" ht="12.75">
      <c r="B16" s="52"/>
      <c r="C16" s="46"/>
      <c r="D16" s="59"/>
      <c r="E16" s="59"/>
      <c r="F16" s="59"/>
      <c r="G16" s="59"/>
      <c r="H16" s="59"/>
      <c r="I16" s="59"/>
      <c r="J16" s="58" t="s">
        <v>62</v>
      </c>
      <c r="K16" s="59"/>
      <c r="L16" s="59"/>
      <c r="M16" s="59"/>
      <c r="N16" s="59"/>
      <c r="O16" s="60"/>
      <c r="P16" s="8"/>
      <c r="Q16" s="8"/>
      <c r="R16" s="8"/>
      <c r="S16" s="6"/>
      <c r="T16" s="6"/>
      <c r="U16" s="6"/>
      <c r="V16" s="3"/>
    </row>
    <row r="17" spans="2:15" ht="12.75">
      <c r="B17" s="6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66"/>
    </row>
    <row r="18" spans="2:15" ht="12.75">
      <c r="B18" s="65"/>
      <c r="C18" s="46"/>
      <c r="D18" s="46"/>
      <c r="E18" s="46"/>
      <c r="F18" s="45"/>
      <c r="G18" s="45"/>
      <c r="H18" s="45"/>
      <c r="I18" s="45"/>
      <c r="J18" s="45"/>
      <c r="K18" s="45"/>
      <c r="L18" s="46"/>
      <c r="M18" s="46"/>
      <c r="N18" s="46"/>
      <c r="O18" s="66"/>
    </row>
    <row r="19" spans="2:15" ht="12.75">
      <c r="B19" s="65"/>
      <c r="C19" s="46"/>
      <c r="D19" s="46"/>
      <c r="E19" s="46"/>
      <c r="F19" s="45"/>
      <c r="G19" s="45"/>
      <c r="H19" s="45"/>
      <c r="I19" s="45"/>
      <c r="J19" s="45"/>
      <c r="K19" s="45"/>
      <c r="L19" s="46"/>
      <c r="M19" s="46"/>
      <c r="N19" s="46"/>
      <c r="O19" s="66"/>
    </row>
    <row r="20" spans="2:15" ht="12.75">
      <c r="B20" s="65"/>
      <c r="C20" s="46"/>
      <c r="D20" s="46"/>
      <c r="E20" s="46"/>
      <c r="F20" s="67" t="s">
        <v>47</v>
      </c>
      <c r="G20" s="45"/>
      <c r="H20" s="45"/>
      <c r="I20" s="72">
        <v>90</v>
      </c>
      <c r="J20" s="45"/>
      <c r="K20" s="45"/>
      <c r="L20" s="46"/>
      <c r="M20" s="46"/>
      <c r="N20" s="46"/>
      <c r="O20" s="66"/>
    </row>
    <row r="21" spans="2:15" ht="12.75">
      <c r="B21" s="65"/>
      <c r="C21" s="46"/>
      <c r="D21" s="46"/>
      <c r="E21" s="46"/>
      <c r="F21" s="45"/>
      <c r="G21" s="45"/>
      <c r="H21" s="45"/>
      <c r="I21" s="45"/>
      <c r="J21" s="45"/>
      <c r="K21" s="45"/>
      <c r="L21" s="46"/>
      <c r="M21" s="46"/>
      <c r="N21" s="46"/>
      <c r="O21" s="66"/>
    </row>
    <row r="22" spans="2:15" ht="12.75">
      <c r="B22" s="65"/>
      <c r="C22" s="46"/>
      <c r="D22" s="46"/>
      <c r="E22" s="46"/>
      <c r="F22" s="67" t="s">
        <v>48</v>
      </c>
      <c r="G22" s="45"/>
      <c r="H22" s="45"/>
      <c r="I22" s="73">
        <v>95</v>
      </c>
      <c r="J22" s="45"/>
      <c r="K22" s="45"/>
      <c r="L22" s="46"/>
      <c r="M22" s="46"/>
      <c r="N22" s="46"/>
      <c r="O22" s="66"/>
    </row>
    <row r="23" spans="2:15" ht="12.75">
      <c r="B23" s="65"/>
      <c r="C23" s="46"/>
      <c r="D23" s="46"/>
      <c r="E23" s="46"/>
      <c r="F23" s="45"/>
      <c r="G23" s="45"/>
      <c r="H23" s="45"/>
      <c r="I23" s="45"/>
      <c r="J23" s="45"/>
      <c r="K23" s="45"/>
      <c r="L23" s="46"/>
      <c r="M23" s="46"/>
      <c r="N23" s="46"/>
      <c r="O23" s="66"/>
    </row>
    <row r="24" spans="2:15" ht="12.75">
      <c r="B24" s="65"/>
      <c r="C24" s="46"/>
      <c r="D24" s="46"/>
      <c r="E24" s="46"/>
      <c r="F24" s="67" t="s">
        <v>44</v>
      </c>
      <c r="G24" s="45"/>
      <c r="H24" s="45" t="s">
        <v>11</v>
      </c>
      <c r="I24" s="74">
        <v>1324</v>
      </c>
      <c r="J24" s="45"/>
      <c r="K24" s="45"/>
      <c r="L24" s="46"/>
      <c r="M24" s="46"/>
      <c r="N24" s="46"/>
      <c r="O24" s="66"/>
    </row>
    <row r="25" spans="2:15" ht="12.75">
      <c r="B25" s="65"/>
      <c r="C25" s="46"/>
      <c r="D25" s="46"/>
      <c r="E25" s="46"/>
      <c r="F25" s="45"/>
      <c r="G25" s="45"/>
      <c r="H25" s="45"/>
      <c r="I25" s="45"/>
      <c r="J25" s="45"/>
      <c r="K25" s="45"/>
      <c r="L25" s="46"/>
      <c r="M25" s="46"/>
      <c r="N25" s="46"/>
      <c r="O25" s="66"/>
    </row>
    <row r="26" spans="2:15" ht="12.75">
      <c r="B26" s="65"/>
      <c r="C26" s="46"/>
      <c r="D26" s="46"/>
      <c r="E26" s="46"/>
      <c r="F26" s="67"/>
      <c r="G26" s="45"/>
      <c r="H26" s="45"/>
      <c r="I26" s="79"/>
      <c r="J26" s="45"/>
      <c r="K26" s="45"/>
      <c r="L26" s="46"/>
      <c r="M26" s="46"/>
      <c r="N26" s="46"/>
      <c r="O26" s="66"/>
    </row>
    <row r="27" spans="2:15" ht="12.75">
      <c r="B27" s="65"/>
      <c r="C27" s="46"/>
      <c r="D27" s="46"/>
      <c r="E27" s="46"/>
      <c r="F27" s="45"/>
      <c r="G27" s="45"/>
      <c r="H27" s="45"/>
      <c r="I27" s="45"/>
      <c r="J27" s="45"/>
      <c r="K27" s="45"/>
      <c r="L27" s="46"/>
      <c r="M27" s="46"/>
      <c r="N27" s="46"/>
      <c r="O27" s="66"/>
    </row>
    <row r="28" spans="2:15" ht="12.75">
      <c r="B28" s="65"/>
      <c r="C28" s="46"/>
      <c r="D28" s="46"/>
      <c r="E28" s="46"/>
      <c r="F28" s="47"/>
      <c r="G28" s="47"/>
      <c r="H28" s="47"/>
      <c r="I28" s="47"/>
      <c r="J28" s="47"/>
      <c r="K28" s="47"/>
      <c r="L28" s="46"/>
      <c r="M28" s="46"/>
      <c r="N28" s="46"/>
      <c r="O28" s="66"/>
    </row>
    <row r="29" spans="2:15" ht="12.75">
      <c r="B29" s="65"/>
      <c r="C29" s="46"/>
      <c r="D29" s="46"/>
      <c r="E29" s="46"/>
      <c r="F29" s="47"/>
      <c r="G29" s="81" t="s">
        <v>49</v>
      </c>
      <c r="H29" s="81"/>
      <c r="I29" s="47"/>
      <c r="J29" s="70">
        <f>(TAN(ACOS($I20/100))-TAN(ACOS($I22/100)))</f>
        <v>0.15563799965898933</v>
      </c>
      <c r="K29" s="47"/>
      <c r="L29" s="46"/>
      <c r="M29" s="46"/>
      <c r="N29" s="46"/>
      <c r="O29" s="66"/>
    </row>
    <row r="30" spans="2:15" ht="12.75">
      <c r="B30" s="65"/>
      <c r="C30" s="46"/>
      <c r="D30" s="46"/>
      <c r="E30" s="46"/>
      <c r="F30" s="47"/>
      <c r="G30" s="47"/>
      <c r="H30" s="47"/>
      <c r="I30" s="47"/>
      <c r="J30" s="47"/>
      <c r="K30" s="47"/>
      <c r="L30" s="46"/>
      <c r="M30" s="46"/>
      <c r="N30" s="46"/>
      <c r="O30" s="66"/>
    </row>
    <row r="31" spans="2:15" ht="12.75">
      <c r="B31" s="65"/>
      <c r="C31" s="46"/>
      <c r="D31" s="46"/>
      <c r="E31" s="46"/>
      <c r="F31" s="47"/>
      <c r="G31" s="47"/>
      <c r="H31" s="47"/>
      <c r="I31" s="47"/>
      <c r="J31" s="47"/>
      <c r="K31" s="47"/>
      <c r="L31" s="46"/>
      <c r="M31" s="46"/>
      <c r="N31" s="46"/>
      <c r="O31" s="66"/>
    </row>
    <row r="32" spans="2:15" ht="12.75">
      <c r="B32" s="65"/>
      <c r="C32" s="46"/>
      <c r="D32" s="46"/>
      <c r="E32" s="46"/>
      <c r="F32" s="47"/>
      <c r="G32" s="81" t="s">
        <v>45</v>
      </c>
      <c r="H32" s="81"/>
      <c r="I32" s="47"/>
      <c r="J32" s="71">
        <f>(TAN(ACOS($I20/100))-TAN(ACOS($I22/100)))*$I24</f>
        <v>206.0647115485019</v>
      </c>
      <c r="K32" s="47"/>
      <c r="L32" s="46"/>
      <c r="M32" s="46"/>
      <c r="N32" s="46"/>
      <c r="O32" s="66"/>
    </row>
    <row r="33" spans="2:15" ht="12.75">
      <c r="B33" s="65"/>
      <c r="C33" s="46"/>
      <c r="D33" s="46"/>
      <c r="E33" s="46"/>
      <c r="F33" s="47"/>
      <c r="G33" s="47"/>
      <c r="H33" s="47"/>
      <c r="I33" s="47"/>
      <c r="J33" s="47"/>
      <c r="K33" s="47"/>
      <c r="L33" s="46"/>
      <c r="M33" s="46"/>
      <c r="N33" s="46"/>
      <c r="O33" s="66"/>
    </row>
    <row r="34" spans="2:15" ht="12.75">
      <c r="B34" s="65"/>
      <c r="C34" s="46"/>
      <c r="D34" s="46"/>
      <c r="E34" s="46"/>
      <c r="F34" s="47"/>
      <c r="G34" s="47"/>
      <c r="H34" s="47"/>
      <c r="I34" s="47"/>
      <c r="J34" s="47"/>
      <c r="K34" s="47"/>
      <c r="L34" s="46"/>
      <c r="M34" s="46"/>
      <c r="N34" s="46"/>
      <c r="O34" s="66"/>
    </row>
    <row r="35" spans="2:15" ht="12.75">
      <c r="B35" s="65"/>
      <c r="C35" s="46"/>
      <c r="D35" s="46"/>
      <c r="E35" s="46"/>
      <c r="F35" s="47"/>
      <c r="G35" s="47"/>
      <c r="H35" s="47"/>
      <c r="I35" s="47"/>
      <c r="J35" s="47"/>
      <c r="K35" s="47"/>
      <c r="L35" s="46"/>
      <c r="M35" s="46"/>
      <c r="N35" s="46"/>
      <c r="O35" s="66"/>
    </row>
    <row r="36" spans="2:15" ht="13.5" thickBot="1">
      <c r="B36" s="6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69"/>
    </row>
  </sheetData>
  <sheetProtection password="892E" sheet="1" objects="1" scenarios="1"/>
  <mergeCells count="4">
    <mergeCell ref="I4:N4"/>
    <mergeCell ref="G32:H32"/>
    <mergeCell ref="G29:H29"/>
    <mergeCell ref="I5:N5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55</v>
      </c>
    </row>
    <row r="3" ht="12.75">
      <c r="A3">
        <v>180</v>
      </c>
    </row>
    <row r="4" ht="12.75">
      <c r="A4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95"/>
  <sheetViews>
    <sheetView workbookViewId="0" topLeftCell="A1">
      <selection activeCell="AC45" sqref="AC45"/>
    </sheetView>
  </sheetViews>
  <sheetFormatPr defaultColWidth="9.140625" defaultRowHeight="12.75"/>
  <cols>
    <col min="1" max="1" width="4.140625" style="3" customWidth="1"/>
    <col min="2" max="2" width="4.7109375" style="4" customWidth="1"/>
    <col min="3" max="22" width="4.28125" style="5" customWidth="1"/>
    <col min="23" max="23" width="4.28125" style="3" customWidth="1"/>
    <col min="24" max="24" width="3.28125" style="3" customWidth="1"/>
    <col min="25" max="25" width="4.57421875" style="3" customWidth="1"/>
    <col min="26" max="26" width="5.28125" style="3" customWidth="1"/>
    <col min="27" max="16384" width="9.140625" style="3" customWidth="1"/>
  </cols>
  <sheetData>
    <row r="1" spans="23:24" ht="16.5">
      <c r="W1"/>
      <c r="X1" s="1" t="s">
        <v>0</v>
      </c>
    </row>
    <row r="2" spans="23:24" ht="15.75">
      <c r="W2"/>
      <c r="X2" s="2" t="s">
        <v>1</v>
      </c>
    </row>
    <row r="3" ht="12.75"/>
    <row r="4" spans="2:22" s="6" customFormat="1" ht="12" customHeight="1">
      <c r="B4"/>
      <c r="N4" s="3"/>
      <c r="P4" s="8"/>
      <c r="Q4" s="8"/>
      <c r="R4" s="8"/>
      <c r="S4" s="8"/>
      <c r="T4" s="8"/>
      <c r="U4" s="8"/>
      <c r="V4" s="8"/>
    </row>
    <row r="5" spans="2:22" s="6" customFormat="1" ht="11.25" customHeight="1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3</v>
      </c>
      <c r="O5" s="8"/>
      <c r="P5" s="8"/>
      <c r="Q5" s="8"/>
      <c r="R5" s="8"/>
      <c r="S5" s="8"/>
      <c r="T5" s="8"/>
      <c r="U5" s="8"/>
      <c r="V5" s="8"/>
    </row>
    <row r="6" spans="2:22" s="6" customFormat="1" ht="11.25" customHeight="1"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 t="s">
        <v>4</v>
      </c>
      <c r="O6" s="8"/>
      <c r="P6" s="8"/>
      <c r="Q6" s="8"/>
      <c r="R6" s="8"/>
      <c r="S6" s="8"/>
      <c r="T6" s="8"/>
      <c r="U6" s="8"/>
      <c r="V6" s="8"/>
    </row>
    <row r="7" spans="2:22" s="6" customFormat="1" ht="11.25" customHeight="1">
      <c r="B7" s="9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6</v>
      </c>
      <c r="O7" s="8"/>
      <c r="P7" s="8"/>
      <c r="Q7" s="8"/>
      <c r="R7" s="8"/>
      <c r="S7" s="8"/>
      <c r="T7" s="8"/>
      <c r="U7" s="8"/>
      <c r="V7" s="8"/>
    </row>
    <row r="8" spans="2:22" s="6" customFormat="1" ht="11.25" customHeight="1">
      <c r="B8" s="9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/>
      <c r="O8" s="8"/>
      <c r="P8" s="8"/>
      <c r="Q8" s="8"/>
      <c r="R8" s="8"/>
      <c r="S8" s="8"/>
      <c r="T8" s="8"/>
      <c r="U8" s="8"/>
      <c r="V8" s="8"/>
    </row>
    <row r="9" spans="2:22" s="6" customFormat="1" ht="11.25" customHeight="1">
      <c r="B9" s="9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" t="s">
        <v>9</v>
      </c>
      <c r="O9" s="8"/>
      <c r="P9" s="8"/>
      <c r="Q9" s="8"/>
      <c r="R9" s="8"/>
      <c r="S9" s="8"/>
      <c r="T9" s="8"/>
      <c r="U9" s="8"/>
      <c r="V9" s="8"/>
    </row>
    <row r="10" spans="2:22" s="6" customFormat="1" ht="11.25" customHeight="1">
      <c r="B10" s="9" t="s">
        <v>10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 t="s">
        <v>11</v>
      </c>
      <c r="O10" s="8"/>
      <c r="P10" s="8"/>
      <c r="Q10" s="8"/>
      <c r="R10" s="8"/>
      <c r="S10" s="8"/>
      <c r="T10" s="8"/>
      <c r="U10" s="8"/>
      <c r="V10" s="8"/>
    </row>
    <row r="11" spans="2:22" s="6" customFormat="1" ht="11.25" customHeight="1"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 t="s">
        <v>13</v>
      </c>
      <c r="O11" s="8"/>
      <c r="P11" s="8"/>
      <c r="Q11" s="8"/>
      <c r="R11" s="8"/>
      <c r="S11" s="8"/>
      <c r="T11" s="8"/>
      <c r="U11" s="8"/>
      <c r="V11" s="8"/>
    </row>
    <row r="12" spans="2:22" s="6" customFormat="1" ht="11.25" customHeight="1">
      <c r="B12" s="9" t="s">
        <v>14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 t="s">
        <v>15</v>
      </c>
      <c r="O12" s="8"/>
      <c r="P12" s="8"/>
      <c r="Q12" s="8"/>
      <c r="R12" s="8"/>
      <c r="S12" s="8"/>
      <c r="T12" s="8"/>
      <c r="U12" s="8"/>
      <c r="V12" s="8"/>
    </row>
    <row r="13" spans="2:22" s="6" customFormat="1" ht="11.25" customHeight="1">
      <c r="B13" s="9" t="s">
        <v>16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" t="s">
        <v>17</v>
      </c>
      <c r="O13" s="8"/>
      <c r="P13" s="8"/>
      <c r="Q13" s="8"/>
      <c r="R13" s="8"/>
      <c r="S13" s="8"/>
      <c r="T13" s="8"/>
      <c r="U13" s="8"/>
      <c r="V13" s="8"/>
    </row>
    <row r="14" spans="2:25" ht="11.25" customHeight="1">
      <c r="B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"/>
      <c r="O14" s="8"/>
      <c r="P14" s="8"/>
      <c r="Q14" s="8"/>
      <c r="R14" s="8"/>
      <c r="S14" s="8"/>
      <c r="T14" s="8"/>
      <c r="U14" s="8"/>
      <c r="V14" s="8"/>
      <c r="W14" s="6"/>
      <c r="X14" s="6"/>
      <c r="Y14" s="6"/>
    </row>
    <row r="15" spans="2:14" ht="11.25" customHeight="1">
      <c r="B15"/>
      <c r="N15" s="3" t="s">
        <v>18</v>
      </c>
    </row>
    <row r="16" spans="2:14" ht="11.25" customHeight="1">
      <c r="B16"/>
      <c r="C16" s="3"/>
      <c r="D16" s="3"/>
      <c r="E16" s="3"/>
      <c r="F16" s="3"/>
      <c r="G16" s="3"/>
      <c r="H16" s="3"/>
      <c r="I16" s="10"/>
      <c r="J16" s="10"/>
      <c r="K16" s="10"/>
      <c r="L16" s="10"/>
      <c r="N16" s="3"/>
    </row>
    <row r="17" spans="2:14" ht="6" customHeight="1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9"/>
    </row>
    <row r="18" spans="2:14" ht="6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9"/>
    </row>
    <row r="19" spans="2:23" s="12" customFormat="1" ht="15.75">
      <c r="B19" s="13" t="s">
        <v>19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2:23" ht="12.75" customHeight="1">
      <c r="B20" s="13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4" s="20" customFormat="1" ht="18" customHeight="1">
      <c r="A21" s="15"/>
      <c r="B21" s="16"/>
      <c r="C21" s="17">
        <v>80</v>
      </c>
      <c r="D21" s="17">
        <f>C21+1</f>
        <v>81</v>
      </c>
      <c r="E21" s="17">
        <f aca="true" t="shared" si="0" ref="E21:T21">D21+1</f>
        <v>82</v>
      </c>
      <c r="F21" s="17">
        <f t="shared" si="0"/>
        <v>83</v>
      </c>
      <c r="G21" s="17">
        <f t="shared" si="0"/>
        <v>84</v>
      </c>
      <c r="H21" s="17">
        <f t="shared" si="0"/>
        <v>85</v>
      </c>
      <c r="I21" s="17">
        <f t="shared" si="0"/>
        <v>86</v>
      </c>
      <c r="J21" s="17">
        <f t="shared" si="0"/>
        <v>87</v>
      </c>
      <c r="K21" s="17">
        <f t="shared" si="0"/>
        <v>88</v>
      </c>
      <c r="L21" s="17">
        <f t="shared" si="0"/>
        <v>89</v>
      </c>
      <c r="M21" s="17">
        <f t="shared" si="0"/>
        <v>90</v>
      </c>
      <c r="N21" s="17">
        <f t="shared" si="0"/>
        <v>91</v>
      </c>
      <c r="O21" s="17">
        <f t="shared" si="0"/>
        <v>92</v>
      </c>
      <c r="P21" s="17">
        <f t="shared" si="0"/>
        <v>93</v>
      </c>
      <c r="Q21" s="17">
        <f t="shared" si="0"/>
        <v>94</v>
      </c>
      <c r="R21" s="17">
        <f t="shared" si="0"/>
        <v>95</v>
      </c>
      <c r="S21" s="17">
        <f t="shared" si="0"/>
        <v>96</v>
      </c>
      <c r="T21" s="17">
        <f t="shared" si="0"/>
        <v>97</v>
      </c>
      <c r="U21" s="17">
        <f>T21+1</f>
        <v>98</v>
      </c>
      <c r="V21" s="17">
        <f>U21+1</f>
        <v>99</v>
      </c>
      <c r="W21" s="18">
        <f>V21+1</f>
        <v>100</v>
      </c>
      <c r="X21" s="19" t="s">
        <v>11</v>
      </c>
    </row>
    <row r="22" spans="1:23" ht="4.5" customHeight="1">
      <c r="A22" s="15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ht="7.5" customHeight="1">
      <c r="A23" s="15"/>
      <c r="B23" s="21">
        <v>50</v>
      </c>
      <c r="C23" s="24">
        <f>TAN(ACOS($B23/100))-TAN(ACOS(C$21/100))</f>
        <v>0.982050807568877</v>
      </c>
      <c r="D23" s="24">
        <f>TAN(ACOS($B23/100))-TAN(ACOS(D$21/100))</f>
        <v>1.008063305771556</v>
      </c>
      <c r="E23" s="24">
        <f aca="true" t="shared" si="1" ref="E23:T41">TAN(ACOS($B23/100))-TAN(ACOS(E$21/100))</f>
        <v>1.0340465138491604</v>
      </c>
      <c r="F23" s="24">
        <f t="shared" si="1"/>
        <v>1.0600467223937278</v>
      </c>
      <c r="G23" s="24">
        <f t="shared" si="1"/>
        <v>1.0861146186998036</v>
      </c>
      <c r="H23" s="24">
        <f t="shared" si="1"/>
        <v>1.1123064691657745</v>
      </c>
      <c r="I23" s="24">
        <f t="shared" si="1"/>
        <v>1.1386856530491989</v>
      </c>
      <c r="J23" s="24">
        <f t="shared" si="1"/>
        <v>1.1653246909885988</v>
      </c>
      <c r="K23" s="24">
        <f t="shared" si="1"/>
        <v>1.1923079854307899</v>
      </c>
      <c r="L23" s="24">
        <f t="shared" si="1"/>
        <v>1.2197356113811018</v>
      </c>
      <c r="M23" s="24">
        <f t="shared" si="1"/>
        <v>1.2477287027310242</v>
      </c>
      <c r="N23" s="24">
        <f t="shared" si="1"/>
        <v>1.276437347313319</v>
      </c>
      <c r="O23" s="24">
        <f t="shared" si="1"/>
        <v>1.3060525914326722</v>
      </c>
      <c r="P23" s="24">
        <f t="shared" si="1"/>
        <v>1.3368255183325521</v>
      </c>
      <c r="Q23" s="24">
        <f t="shared" si="1"/>
        <v>1.3690992733298983</v>
      </c>
      <c r="R23" s="24">
        <f t="shared" si="1"/>
        <v>1.4033667023900136</v>
      </c>
      <c r="S23" s="24">
        <f t="shared" si="1"/>
        <v>1.4403841409022098</v>
      </c>
      <c r="T23" s="24">
        <f t="shared" si="1"/>
        <v>1.4814271832154082</v>
      </c>
      <c r="U23" s="24">
        <f aca="true" t="shared" si="2" ref="U23:W41">TAN(ACOS($B23/100))-TAN(ACOS(U$21/100))</f>
        <v>1.5289921469348726</v>
      </c>
      <c r="V23" s="24">
        <f t="shared" si="2"/>
        <v>1.589558524945989</v>
      </c>
      <c r="W23" s="25">
        <f t="shared" si="2"/>
        <v>1.7320508075688767</v>
      </c>
    </row>
    <row r="24" spans="1:23" ht="4.5" customHeight="1">
      <c r="A24" s="15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1:23" ht="8.25" customHeight="1">
      <c r="A25" s="15"/>
      <c r="B25" s="21">
        <f>B23+1</f>
        <v>51</v>
      </c>
      <c r="C25" s="24">
        <f aca="true" t="shared" si="3" ref="C25:D43">TAN(ACOS($B25/100))-TAN(ACOS(C$21/100))</f>
        <v>0.9366164723943446</v>
      </c>
      <c r="D25" s="24">
        <f t="shared" si="3"/>
        <v>0.9626289705970238</v>
      </c>
      <c r="E25" s="24">
        <f t="shared" si="1"/>
        <v>0.988612178674628</v>
      </c>
      <c r="F25" s="24">
        <f t="shared" si="1"/>
        <v>1.0146123872191954</v>
      </c>
      <c r="G25" s="24">
        <f t="shared" si="1"/>
        <v>1.0406802835252713</v>
      </c>
      <c r="H25" s="24">
        <f t="shared" si="1"/>
        <v>1.0668721339912421</v>
      </c>
      <c r="I25" s="24">
        <f t="shared" si="1"/>
        <v>1.0932513178746666</v>
      </c>
      <c r="J25" s="24">
        <f t="shared" si="1"/>
        <v>1.1198903558140665</v>
      </c>
      <c r="K25" s="24">
        <f t="shared" si="1"/>
        <v>1.1468736502562575</v>
      </c>
      <c r="L25" s="24">
        <f t="shared" si="1"/>
        <v>1.1743012762065694</v>
      </c>
      <c r="M25" s="24">
        <f t="shared" si="1"/>
        <v>1.2022943675564919</v>
      </c>
      <c r="N25" s="24">
        <f t="shared" si="1"/>
        <v>1.2310030121387867</v>
      </c>
      <c r="O25" s="24">
        <f t="shared" si="1"/>
        <v>1.2606182562581398</v>
      </c>
      <c r="P25" s="24">
        <f t="shared" si="1"/>
        <v>1.2913911831580198</v>
      </c>
      <c r="Q25" s="24">
        <f t="shared" si="1"/>
        <v>1.323664938155366</v>
      </c>
      <c r="R25" s="24">
        <f t="shared" si="1"/>
        <v>1.3579323672154813</v>
      </c>
      <c r="S25" s="24">
        <f t="shared" si="1"/>
        <v>1.3949498057276775</v>
      </c>
      <c r="T25" s="24">
        <f t="shared" si="1"/>
        <v>1.435992848040876</v>
      </c>
      <c r="U25" s="24">
        <f t="shared" si="2"/>
        <v>1.4835578117603403</v>
      </c>
      <c r="V25" s="24">
        <f t="shared" si="2"/>
        <v>1.5441241897714566</v>
      </c>
      <c r="W25" s="25">
        <f t="shared" si="2"/>
        <v>1.6866164723943444</v>
      </c>
    </row>
    <row r="26" spans="1:23" ht="8.25" customHeight="1">
      <c r="A26" s="15"/>
      <c r="B26" s="21">
        <f>B25+1</f>
        <v>52</v>
      </c>
      <c r="C26" s="24">
        <f t="shared" si="3"/>
        <v>0.8926274233894327</v>
      </c>
      <c r="D26" s="24">
        <f t="shared" si="3"/>
        <v>0.9186399215921118</v>
      </c>
      <c r="E26" s="24">
        <f t="shared" si="1"/>
        <v>0.9446231296697161</v>
      </c>
      <c r="F26" s="24">
        <f t="shared" si="1"/>
        <v>0.9706233382142834</v>
      </c>
      <c r="G26" s="24">
        <f t="shared" si="1"/>
        <v>0.9966912345203595</v>
      </c>
      <c r="H26" s="24">
        <f t="shared" si="1"/>
        <v>1.0228830849863302</v>
      </c>
      <c r="I26" s="24">
        <f t="shared" si="1"/>
        <v>1.0492622688697546</v>
      </c>
      <c r="J26" s="24">
        <f t="shared" si="1"/>
        <v>1.0759013068091545</v>
      </c>
      <c r="K26" s="24">
        <f t="shared" si="1"/>
        <v>1.1028846012513456</v>
      </c>
      <c r="L26" s="24">
        <f t="shared" si="1"/>
        <v>1.1303122272016575</v>
      </c>
      <c r="M26" s="24">
        <f t="shared" si="1"/>
        <v>1.15830531855158</v>
      </c>
      <c r="N26" s="24">
        <f t="shared" si="1"/>
        <v>1.1870139631338747</v>
      </c>
      <c r="O26" s="24">
        <f t="shared" si="1"/>
        <v>1.2166292072532279</v>
      </c>
      <c r="P26" s="24">
        <f t="shared" si="1"/>
        <v>1.2474021341531079</v>
      </c>
      <c r="Q26" s="24">
        <f t="shared" si="1"/>
        <v>1.279675889150454</v>
      </c>
      <c r="R26" s="24">
        <f t="shared" si="1"/>
        <v>1.3139433182105693</v>
      </c>
      <c r="S26" s="24">
        <f t="shared" si="1"/>
        <v>1.3509607567227655</v>
      </c>
      <c r="T26" s="24">
        <f t="shared" si="1"/>
        <v>1.392003799035964</v>
      </c>
      <c r="U26" s="24">
        <f t="shared" si="2"/>
        <v>1.4395687627554283</v>
      </c>
      <c r="V26" s="24">
        <f t="shared" si="2"/>
        <v>1.5001351407665446</v>
      </c>
      <c r="W26" s="25">
        <f t="shared" si="2"/>
        <v>1.6426274233894325</v>
      </c>
    </row>
    <row r="27" spans="1:23" ht="8.25" customHeight="1">
      <c r="A27" s="15"/>
      <c r="B27" s="21">
        <f>B26+1</f>
        <v>53</v>
      </c>
      <c r="C27" s="24">
        <f t="shared" si="3"/>
        <v>0.8499955500116114</v>
      </c>
      <c r="D27" s="24">
        <f t="shared" si="3"/>
        <v>0.8760080482142906</v>
      </c>
      <c r="E27" s="24">
        <f t="shared" si="1"/>
        <v>0.9019912562918948</v>
      </c>
      <c r="F27" s="24">
        <f t="shared" si="1"/>
        <v>0.9279914648364621</v>
      </c>
      <c r="G27" s="24">
        <f t="shared" si="1"/>
        <v>0.9540593611425382</v>
      </c>
      <c r="H27" s="24">
        <f t="shared" si="1"/>
        <v>0.9802512116085089</v>
      </c>
      <c r="I27" s="24">
        <f t="shared" si="1"/>
        <v>1.0066303954919333</v>
      </c>
      <c r="J27" s="24">
        <f t="shared" si="1"/>
        <v>1.0332694334313333</v>
      </c>
      <c r="K27" s="24">
        <f t="shared" si="1"/>
        <v>1.0602527278735243</v>
      </c>
      <c r="L27" s="24">
        <f t="shared" si="1"/>
        <v>1.0876803538238362</v>
      </c>
      <c r="M27" s="24">
        <f t="shared" si="1"/>
        <v>1.1156734451737587</v>
      </c>
      <c r="N27" s="24">
        <f t="shared" si="1"/>
        <v>1.1443820897560535</v>
      </c>
      <c r="O27" s="24">
        <f t="shared" si="1"/>
        <v>1.1739973338754066</v>
      </c>
      <c r="P27" s="24">
        <f t="shared" si="1"/>
        <v>1.2047702607752866</v>
      </c>
      <c r="Q27" s="24">
        <f t="shared" si="1"/>
        <v>1.2370440157726328</v>
      </c>
      <c r="R27" s="24">
        <f t="shared" si="1"/>
        <v>1.271311444832748</v>
      </c>
      <c r="S27" s="24">
        <f t="shared" si="1"/>
        <v>1.3083288833449442</v>
      </c>
      <c r="T27" s="24">
        <f t="shared" si="1"/>
        <v>1.3493719256581427</v>
      </c>
      <c r="U27" s="24">
        <f t="shared" si="2"/>
        <v>1.396936889377607</v>
      </c>
      <c r="V27" s="24">
        <f t="shared" si="2"/>
        <v>1.4575032673887234</v>
      </c>
      <c r="W27" s="25">
        <f t="shared" si="2"/>
        <v>1.5999955500116112</v>
      </c>
    </row>
    <row r="28" spans="1:23" ht="8.25" customHeight="1">
      <c r="A28" s="15"/>
      <c r="B28" s="21">
        <f>B27+1</f>
        <v>54</v>
      </c>
      <c r="C28" s="24">
        <f t="shared" si="3"/>
        <v>0.8086389194445041</v>
      </c>
      <c r="D28" s="24">
        <f t="shared" si="3"/>
        <v>0.8346514176471832</v>
      </c>
      <c r="E28" s="24">
        <f t="shared" si="1"/>
        <v>0.8606346257247874</v>
      </c>
      <c r="F28" s="24">
        <f t="shared" si="1"/>
        <v>0.8866348342693547</v>
      </c>
      <c r="G28" s="24">
        <f t="shared" si="1"/>
        <v>0.9127027305754308</v>
      </c>
      <c r="H28" s="24">
        <f t="shared" si="1"/>
        <v>0.9388945810414016</v>
      </c>
      <c r="I28" s="24">
        <f t="shared" si="1"/>
        <v>0.9652737649248261</v>
      </c>
      <c r="J28" s="24">
        <f t="shared" si="1"/>
        <v>0.9919128028642258</v>
      </c>
      <c r="K28" s="24">
        <f t="shared" si="1"/>
        <v>1.018896097306417</v>
      </c>
      <c r="L28" s="24">
        <f t="shared" si="1"/>
        <v>1.0463237232567288</v>
      </c>
      <c r="M28" s="24">
        <f t="shared" si="1"/>
        <v>1.0743168146066513</v>
      </c>
      <c r="N28" s="24">
        <f t="shared" si="1"/>
        <v>1.1030254591889461</v>
      </c>
      <c r="O28" s="24">
        <f t="shared" si="1"/>
        <v>1.1326407033082992</v>
      </c>
      <c r="P28" s="24">
        <f t="shared" si="1"/>
        <v>1.1634136302081792</v>
      </c>
      <c r="Q28" s="24">
        <f t="shared" si="1"/>
        <v>1.1956873852055254</v>
      </c>
      <c r="R28" s="24">
        <f t="shared" si="1"/>
        <v>1.2299548142656407</v>
      </c>
      <c r="S28" s="24">
        <f t="shared" si="1"/>
        <v>1.2669722527778369</v>
      </c>
      <c r="T28" s="24">
        <f t="shared" si="1"/>
        <v>1.3080152950910353</v>
      </c>
      <c r="U28" s="24">
        <f t="shared" si="2"/>
        <v>1.3555802588104997</v>
      </c>
      <c r="V28" s="24">
        <f t="shared" si="2"/>
        <v>1.416146636821616</v>
      </c>
      <c r="W28" s="25">
        <f t="shared" si="2"/>
        <v>1.5586389194445038</v>
      </c>
    </row>
    <row r="29" spans="1:23" ht="8.25" customHeight="1">
      <c r="A29" s="15"/>
      <c r="B29" s="21">
        <f>B28+1</f>
        <v>55</v>
      </c>
      <c r="C29" s="24">
        <f t="shared" si="3"/>
        <v>0.7684811898627331</v>
      </c>
      <c r="D29" s="24">
        <f t="shared" si="3"/>
        <v>0.7944936880654122</v>
      </c>
      <c r="E29" s="24">
        <f t="shared" si="1"/>
        <v>0.8204768961430164</v>
      </c>
      <c r="F29" s="24">
        <f t="shared" si="1"/>
        <v>0.8464771046875837</v>
      </c>
      <c r="G29" s="24">
        <f t="shared" si="1"/>
        <v>0.8725450009936598</v>
      </c>
      <c r="H29" s="24">
        <f t="shared" si="1"/>
        <v>0.8987368514596306</v>
      </c>
      <c r="I29" s="24">
        <f t="shared" si="1"/>
        <v>0.9251160353430551</v>
      </c>
      <c r="J29" s="24">
        <f t="shared" si="1"/>
        <v>0.9517550732824548</v>
      </c>
      <c r="K29" s="24">
        <f t="shared" si="1"/>
        <v>0.978738367724646</v>
      </c>
      <c r="L29" s="24">
        <f t="shared" si="1"/>
        <v>1.0061659936749578</v>
      </c>
      <c r="M29" s="24">
        <f t="shared" si="1"/>
        <v>1.0341590850248803</v>
      </c>
      <c r="N29" s="24">
        <f t="shared" si="1"/>
        <v>1.0628677296071751</v>
      </c>
      <c r="O29" s="24">
        <f t="shared" si="1"/>
        <v>1.0924829737265283</v>
      </c>
      <c r="P29" s="24">
        <f t="shared" si="1"/>
        <v>1.123255900626408</v>
      </c>
      <c r="Q29" s="24">
        <f t="shared" si="1"/>
        <v>1.1555296556237544</v>
      </c>
      <c r="R29" s="24">
        <f t="shared" si="1"/>
        <v>1.1897970846838697</v>
      </c>
      <c r="S29" s="24">
        <f t="shared" si="1"/>
        <v>1.226814523196066</v>
      </c>
      <c r="T29" s="24">
        <f t="shared" si="1"/>
        <v>1.2678575655092645</v>
      </c>
      <c r="U29" s="24">
        <f t="shared" si="2"/>
        <v>1.3154225292287287</v>
      </c>
      <c r="V29" s="24">
        <f t="shared" si="2"/>
        <v>1.375988907239845</v>
      </c>
      <c r="W29" s="25">
        <f t="shared" si="2"/>
        <v>1.5184811898627328</v>
      </c>
    </row>
    <row r="30" spans="2:23" ht="4.5" customHeight="1"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</row>
    <row r="31" spans="2:23" ht="8.25" customHeight="1">
      <c r="B31" s="21">
        <f>B29+1</f>
        <v>56</v>
      </c>
      <c r="C31" s="24">
        <f t="shared" si="3"/>
        <v>0.7294510840862838</v>
      </c>
      <c r="D31" s="24">
        <f t="shared" si="3"/>
        <v>0.7554635822889629</v>
      </c>
      <c r="E31" s="24">
        <f t="shared" si="1"/>
        <v>0.7814467903665672</v>
      </c>
      <c r="F31" s="24">
        <f t="shared" si="1"/>
        <v>0.8074469989111345</v>
      </c>
      <c r="G31" s="24">
        <f t="shared" si="1"/>
        <v>0.8335148952172106</v>
      </c>
      <c r="H31" s="24">
        <f t="shared" si="1"/>
        <v>0.8597067456831813</v>
      </c>
      <c r="I31" s="24">
        <f t="shared" si="1"/>
        <v>0.8860859295666058</v>
      </c>
      <c r="J31" s="24">
        <f t="shared" si="1"/>
        <v>0.9127249675060055</v>
      </c>
      <c r="K31" s="24">
        <f t="shared" si="1"/>
        <v>0.9397082619481967</v>
      </c>
      <c r="L31" s="24">
        <f t="shared" si="1"/>
        <v>0.9671358878985086</v>
      </c>
      <c r="M31" s="24">
        <f t="shared" si="1"/>
        <v>0.995128979248431</v>
      </c>
      <c r="N31" s="24">
        <f t="shared" si="1"/>
        <v>1.0238376238307259</v>
      </c>
      <c r="O31" s="24">
        <f t="shared" si="1"/>
        <v>1.053452867950079</v>
      </c>
      <c r="P31" s="24">
        <f t="shared" si="1"/>
        <v>1.0842257948499587</v>
      </c>
      <c r="Q31" s="24">
        <f t="shared" si="1"/>
        <v>1.1164995498473052</v>
      </c>
      <c r="R31" s="24">
        <f t="shared" si="1"/>
        <v>1.1507669789074204</v>
      </c>
      <c r="S31" s="24">
        <f t="shared" si="1"/>
        <v>1.1877844174196168</v>
      </c>
      <c r="T31" s="24">
        <f t="shared" si="1"/>
        <v>1.2288274597328153</v>
      </c>
      <c r="U31" s="24">
        <f t="shared" si="2"/>
        <v>1.2763924234522794</v>
      </c>
      <c r="V31" s="24">
        <f t="shared" si="2"/>
        <v>1.3369588014633957</v>
      </c>
      <c r="W31" s="25">
        <f t="shared" si="2"/>
        <v>1.4794510840862836</v>
      </c>
    </row>
    <row r="32" spans="2:23" ht="8.25" customHeight="1">
      <c r="B32" s="21">
        <f>B31+1</f>
        <v>57</v>
      </c>
      <c r="C32" s="24">
        <f t="shared" si="3"/>
        <v>0.6914819159050158</v>
      </c>
      <c r="D32" s="24">
        <f t="shared" si="3"/>
        <v>0.717494414107695</v>
      </c>
      <c r="E32" s="24">
        <f t="shared" si="1"/>
        <v>0.7434776221852992</v>
      </c>
      <c r="F32" s="24">
        <f t="shared" si="1"/>
        <v>0.7694778307298665</v>
      </c>
      <c r="G32" s="24">
        <f t="shared" si="1"/>
        <v>0.7955457270359426</v>
      </c>
      <c r="H32" s="24">
        <f t="shared" si="1"/>
        <v>0.8217375775019133</v>
      </c>
      <c r="I32" s="24">
        <f t="shared" si="1"/>
        <v>0.8481167613853379</v>
      </c>
      <c r="J32" s="24">
        <f t="shared" si="1"/>
        <v>0.8747557993247376</v>
      </c>
      <c r="K32" s="24">
        <f t="shared" si="1"/>
        <v>0.9017390937669287</v>
      </c>
      <c r="L32" s="24">
        <f t="shared" si="1"/>
        <v>0.9291667197172406</v>
      </c>
      <c r="M32" s="24">
        <f t="shared" si="1"/>
        <v>0.9571598110671631</v>
      </c>
      <c r="N32" s="24">
        <f t="shared" si="1"/>
        <v>0.9858684556494579</v>
      </c>
      <c r="O32" s="24">
        <f t="shared" si="1"/>
        <v>1.015483699768811</v>
      </c>
      <c r="P32" s="24">
        <f t="shared" si="1"/>
        <v>1.0462566266686908</v>
      </c>
      <c r="Q32" s="24">
        <f t="shared" si="1"/>
        <v>1.0785303816660372</v>
      </c>
      <c r="R32" s="24">
        <f t="shared" si="1"/>
        <v>1.1127978107261525</v>
      </c>
      <c r="S32" s="24">
        <f t="shared" si="1"/>
        <v>1.1498152492383489</v>
      </c>
      <c r="T32" s="24">
        <f t="shared" si="1"/>
        <v>1.1908582915515473</v>
      </c>
      <c r="U32" s="24">
        <f t="shared" si="2"/>
        <v>1.2384232552710115</v>
      </c>
      <c r="V32" s="24">
        <f t="shared" si="2"/>
        <v>1.2989896332821278</v>
      </c>
      <c r="W32" s="25">
        <f t="shared" si="2"/>
        <v>1.4414819159050156</v>
      </c>
    </row>
    <row r="33" spans="2:23" ht="8.25" customHeight="1">
      <c r="B33" s="21">
        <f>B32+1</f>
        <v>58</v>
      </c>
      <c r="C33" s="24">
        <f t="shared" si="3"/>
        <v>0.6545111623735382</v>
      </c>
      <c r="D33" s="24">
        <f t="shared" si="3"/>
        <v>0.6805236605762174</v>
      </c>
      <c r="E33" s="24">
        <f t="shared" si="1"/>
        <v>0.7065068686538216</v>
      </c>
      <c r="F33" s="24">
        <f t="shared" si="1"/>
        <v>0.7325070771983889</v>
      </c>
      <c r="G33" s="24">
        <f t="shared" si="1"/>
        <v>0.758574973504465</v>
      </c>
      <c r="H33" s="24">
        <f t="shared" si="1"/>
        <v>0.7847668239704357</v>
      </c>
      <c r="I33" s="24">
        <f t="shared" si="1"/>
        <v>0.8111460078538603</v>
      </c>
      <c r="J33" s="24">
        <f t="shared" si="1"/>
        <v>0.83778504579326</v>
      </c>
      <c r="K33" s="24">
        <f t="shared" si="1"/>
        <v>0.8647683402354511</v>
      </c>
      <c r="L33" s="24">
        <f t="shared" si="1"/>
        <v>0.892195966185763</v>
      </c>
      <c r="M33" s="24">
        <f t="shared" si="1"/>
        <v>0.9201890575356855</v>
      </c>
      <c r="N33" s="24">
        <f t="shared" si="1"/>
        <v>0.9488977021179803</v>
      </c>
      <c r="O33" s="24">
        <f t="shared" si="1"/>
        <v>0.9785129462373334</v>
      </c>
      <c r="P33" s="24">
        <f t="shared" si="1"/>
        <v>1.0092858731372134</v>
      </c>
      <c r="Q33" s="24">
        <f t="shared" si="1"/>
        <v>1.0415596281345596</v>
      </c>
      <c r="R33" s="24">
        <f t="shared" si="1"/>
        <v>1.0758270571946749</v>
      </c>
      <c r="S33" s="24">
        <f t="shared" si="1"/>
        <v>1.112844495706871</v>
      </c>
      <c r="T33" s="24">
        <f t="shared" si="1"/>
        <v>1.1538875380200695</v>
      </c>
      <c r="U33" s="24">
        <f t="shared" si="2"/>
        <v>1.2014525017395339</v>
      </c>
      <c r="V33" s="24">
        <f t="shared" si="2"/>
        <v>1.2620188797506502</v>
      </c>
      <c r="W33" s="25">
        <f t="shared" si="2"/>
        <v>1.404511162373538</v>
      </c>
    </row>
    <row r="34" spans="2:23" ht="8.25" customHeight="1">
      <c r="B34" s="21">
        <f>B33+1</f>
        <v>59</v>
      </c>
      <c r="C34" s="24">
        <f t="shared" si="3"/>
        <v>0.6184800762328444</v>
      </c>
      <c r="D34" s="24">
        <f t="shared" si="3"/>
        <v>0.6444925744355235</v>
      </c>
      <c r="E34" s="24">
        <f t="shared" si="1"/>
        <v>0.6704757825131278</v>
      </c>
      <c r="F34" s="24">
        <f t="shared" si="1"/>
        <v>0.6964759910576951</v>
      </c>
      <c r="G34" s="24">
        <f t="shared" si="1"/>
        <v>0.7225438873637712</v>
      </c>
      <c r="H34" s="24">
        <f t="shared" si="1"/>
        <v>0.7487357378297419</v>
      </c>
      <c r="I34" s="24">
        <f t="shared" si="1"/>
        <v>0.7751149217131664</v>
      </c>
      <c r="J34" s="24">
        <f t="shared" si="1"/>
        <v>0.8017539596525661</v>
      </c>
      <c r="K34" s="24">
        <f t="shared" si="1"/>
        <v>0.8287372540947573</v>
      </c>
      <c r="L34" s="24">
        <f t="shared" si="1"/>
        <v>0.8561648800450692</v>
      </c>
      <c r="M34" s="24">
        <f t="shared" si="1"/>
        <v>0.8841579713949916</v>
      </c>
      <c r="N34" s="24">
        <f t="shared" si="1"/>
        <v>0.9128666159772865</v>
      </c>
      <c r="O34" s="24">
        <f t="shared" si="1"/>
        <v>0.9424818600966396</v>
      </c>
      <c r="P34" s="24">
        <f t="shared" si="1"/>
        <v>0.9732547869965195</v>
      </c>
      <c r="Q34" s="24">
        <f t="shared" si="1"/>
        <v>1.0055285419938658</v>
      </c>
      <c r="R34" s="24">
        <f t="shared" si="1"/>
        <v>1.039795971053981</v>
      </c>
      <c r="S34" s="24">
        <f t="shared" si="1"/>
        <v>1.0768134095661774</v>
      </c>
      <c r="T34" s="24">
        <f t="shared" si="1"/>
        <v>1.1178564518793759</v>
      </c>
      <c r="U34" s="24">
        <f t="shared" si="2"/>
        <v>1.16542141559884</v>
      </c>
      <c r="V34" s="24">
        <f t="shared" si="2"/>
        <v>1.2259877936099564</v>
      </c>
      <c r="W34" s="25">
        <f t="shared" si="2"/>
        <v>1.3684800762328442</v>
      </c>
    </row>
    <row r="35" spans="2:23" ht="8.25" customHeight="1">
      <c r="B35" s="21">
        <f>B34+1</f>
        <v>60</v>
      </c>
      <c r="C35" s="24">
        <f t="shared" si="3"/>
        <v>0.5833333333333335</v>
      </c>
      <c r="D35" s="24">
        <f t="shared" si="3"/>
        <v>0.6093458315360126</v>
      </c>
      <c r="E35" s="24">
        <f t="shared" si="1"/>
        <v>0.6353290396136169</v>
      </c>
      <c r="F35" s="24">
        <f t="shared" si="1"/>
        <v>0.6613292481581842</v>
      </c>
      <c r="G35" s="24">
        <f t="shared" si="1"/>
        <v>0.6873971444642603</v>
      </c>
      <c r="H35" s="24">
        <f t="shared" si="1"/>
        <v>0.713588994930231</v>
      </c>
      <c r="I35" s="24">
        <f t="shared" si="1"/>
        <v>0.7399681788136555</v>
      </c>
      <c r="J35" s="24">
        <f t="shared" si="1"/>
        <v>0.7666072167530552</v>
      </c>
      <c r="K35" s="24">
        <f t="shared" si="1"/>
        <v>0.7935905111952464</v>
      </c>
      <c r="L35" s="24">
        <f t="shared" si="1"/>
        <v>0.8210181371455583</v>
      </c>
      <c r="M35" s="24">
        <f t="shared" si="1"/>
        <v>0.8490112284954807</v>
      </c>
      <c r="N35" s="24">
        <f t="shared" si="1"/>
        <v>0.8777198730777755</v>
      </c>
      <c r="O35" s="24">
        <f t="shared" si="1"/>
        <v>0.9073351171971287</v>
      </c>
      <c r="P35" s="24">
        <f t="shared" si="1"/>
        <v>0.9381080440970085</v>
      </c>
      <c r="Q35" s="24">
        <f t="shared" si="1"/>
        <v>0.9703817990943548</v>
      </c>
      <c r="R35" s="24">
        <f t="shared" si="1"/>
        <v>1.00464922815447</v>
      </c>
      <c r="S35" s="24">
        <f t="shared" si="1"/>
        <v>1.0416666666666665</v>
      </c>
      <c r="T35" s="24">
        <f t="shared" si="1"/>
        <v>1.082709708979865</v>
      </c>
      <c r="U35" s="24">
        <f t="shared" si="2"/>
        <v>1.1302746726993291</v>
      </c>
      <c r="V35" s="24">
        <f t="shared" si="2"/>
        <v>1.1908410507104454</v>
      </c>
      <c r="W35" s="25">
        <f t="shared" si="2"/>
        <v>1.3333333333333333</v>
      </c>
    </row>
    <row r="36" spans="2:23" ht="4.5" customHeight="1">
      <c r="B36" s="2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2:23" ht="8.25" customHeight="1">
      <c r="B37" s="21">
        <f>B35+1</f>
        <v>61</v>
      </c>
      <c r="C37" s="24">
        <f t="shared" si="3"/>
        <v>0.5490187105349202</v>
      </c>
      <c r="D37" s="24">
        <f t="shared" si="3"/>
        <v>0.5750312087375994</v>
      </c>
      <c r="E37" s="24">
        <f t="shared" si="1"/>
        <v>0.6010144168152036</v>
      </c>
      <c r="F37" s="24">
        <f t="shared" si="1"/>
        <v>0.6270146253597709</v>
      </c>
      <c r="G37" s="24">
        <f t="shared" si="1"/>
        <v>0.653082521665847</v>
      </c>
      <c r="H37" s="24">
        <f t="shared" si="1"/>
        <v>0.6792743721318177</v>
      </c>
      <c r="I37" s="24">
        <f t="shared" si="1"/>
        <v>0.7056535560152423</v>
      </c>
      <c r="J37" s="24">
        <f t="shared" si="1"/>
        <v>0.732292593954642</v>
      </c>
      <c r="K37" s="24">
        <f t="shared" si="1"/>
        <v>0.7592758883968331</v>
      </c>
      <c r="L37" s="24">
        <f t="shared" si="1"/>
        <v>0.786703514347145</v>
      </c>
      <c r="M37" s="24">
        <f t="shared" si="1"/>
        <v>0.8146966056970675</v>
      </c>
      <c r="N37" s="24">
        <f t="shared" si="1"/>
        <v>0.8434052502793623</v>
      </c>
      <c r="O37" s="24">
        <f t="shared" si="1"/>
        <v>0.8730204943987154</v>
      </c>
      <c r="P37" s="24">
        <f t="shared" si="1"/>
        <v>0.9037934212985953</v>
      </c>
      <c r="Q37" s="24">
        <f t="shared" si="1"/>
        <v>0.9360671762959416</v>
      </c>
      <c r="R37" s="24">
        <f t="shared" si="1"/>
        <v>0.9703346053560569</v>
      </c>
      <c r="S37" s="24">
        <f t="shared" si="1"/>
        <v>1.007352043868253</v>
      </c>
      <c r="T37" s="24">
        <f t="shared" si="1"/>
        <v>1.0483950861814515</v>
      </c>
      <c r="U37" s="24">
        <f t="shared" si="2"/>
        <v>1.095960049900916</v>
      </c>
      <c r="V37" s="24">
        <f t="shared" si="2"/>
        <v>1.1565264279120322</v>
      </c>
      <c r="W37" s="25">
        <f t="shared" si="2"/>
        <v>1.29901871053492</v>
      </c>
    </row>
    <row r="38" spans="2:23" ht="8.25" customHeight="1">
      <c r="B38" s="21">
        <f>B37+1</f>
        <v>62</v>
      </c>
      <c r="C38" s="24">
        <f t="shared" si="3"/>
        <v>0.5154867900601956</v>
      </c>
      <c r="D38" s="24">
        <f t="shared" si="3"/>
        <v>0.5414992882628747</v>
      </c>
      <c r="E38" s="24">
        <f t="shared" si="1"/>
        <v>0.567482496340479</v>
      </c>
      <c r="F38" s="24">
        <f t="shared" si="1"/>
        <v>0.5934827048850463</v>
      </c>
      <c r="G38" s="24">
        <f t="shared" si="1"/>
        <v>0.6195506011911224</v>
      </c>
      <c r="H38" s="24">
        <f t="shared" si="1"/>
        <v>0.6457424516570931</v>
      </c>
      <c r="I38" s="24">
        <f t="shared" si="1"/>
        <v>0.6721216355405176</v>
      </c>
      <c r="J38" s="24">
        <f t="shared" si="1"/>
        <v>0.6987606734799173</v>
      </c>
      <c r="K38" s="24">
        <f t="shared" si="1"/>
        <v>0.7257439679221085</v>
      </c>
      <c r="L38" s="24">
        <f t="shared" si="1"/>
        <v>0.7531715938724204</v>
      </c>
      <c r="M38" s="24">
        <f t="shared" si="1"/>
        <v>0.7811646852223428</v>
      </c>
      <c r="N38" s="24">
        <f t="shared" si="1"/>
        <v>0.8098733298046377</v>
      </c>
      <c r="O38" s="24">
        <f t="shared" si="1"/>
        <v>0.8394885739239908</v>
      </c>
      <c r="P38" s="24">
        <f t="shared" si="1"/>
        <v>0.8702615008238707</v>
      </c>
      <c r="Q38" s="24">
        <f t="shared" si="1"/>
        <v>0.902535255821217</v>
      </c>
      <c r="R38" s="24">
        <f t="shared" si="1"/>
        <v>0.9368026848813322</v>
      </c>
      <c r="S38" s="24">
        <f t="shared" si="1"/>
        <v>0.9738201233935285</v>
      </c>
      <c r="T38" s="24">
        <f t="shared" si="1"/>
        <v>1.014863165706727</v>
      </c>
      <c r="U38" s="24">
        <f t="shared" si="2"/>
        <v>1.0624281294261912</v>
      </c>
      <c r="V38" s="24">
        <f t="shared" si="2"/>
        <v>1.1229945074373076</v>
      </c>
      <c r="W38" s="25">
        <f t="shared" si="2"/>
        <v>1.2654867900601954</v>
      </c>
    </row>
    <row r="39" spans="2:23" ht="8.25" customHeight="1">
      <c r="B39" s="21">
        <f>B38+1</f>
        <v>63</v>
      </c>
      <c r="C39" s="24">
        <f t="shared" si="3"/>
        <v>0.4826906866891383</v>
      </c>
      <c r="D39" s="24">
        <f t="shared" si="3"/>
        <v>0.5087031848918174</v>
      </c>
      <c r="E39" s="24">
        <f t="shared" si="1"/>
        <v>0.5346863929694217</v>
      </c>
      <c r="F39" s="24">
        <f t="shared" si="1"/>
        <v>0.560686601513989</v>
      </c>
      <c r="G39" s="24">
        <f t="shared" si="1"/>
        <v>0.5867544978200651</v>
      </c>
      <c r="H39" s="24">
        <f t="shared" si="1"/>
        <v>0.6129463482860358</v>
      </c>
      <c r="I39" s="24">
        <f t="shared" si="1"/>
        <v>0.6393255321694603</v>
      </c>
      <c r="J39" s="24">
        <f t="shared" si="1"/>
        <v>0.66596457010886</v>
      </c>
      <c r="K39" s="24">
        <f t="shared" si="1"/>
        <v>0.6929478645510512</v>
      </c>
      <c r="L39" s="24">
        <f t="shared" si="1"/>
        <v>0.7203754905013631</v>
      </c>
      <c r="M39" s="24">
        <f t="shared" si="1"/>
        <v>0.7483685818512855</v>
      </c>
      <c r="N39" s="24">
        <f t="shared" si="1"/>
        <v>0.7770772264335803</v>
      </c>
      <c r="O39" s="24">
        <f t="shared" si="1"/>
        <v>0.8066924705529335</v>
      </c>
      <c r="P39" s="24">
        <f t="shared" si="1"/>
        <v>0.8374653974528133</v>
      </c>
      <c r="Q39" s="24">
        <f t="shared" si="1"/>
        <v>0.8697391524501596</v>
      </c>
      <c r="R39" s="24">
        <f t="shared" si="1"/>
        <v>0.9040065815102749</v>
      </c>
      <c r="S39" s="24">
        <f t="shared" si="1"/>
        <v>0.9410240200224712</v>
      </c>
      <c r="T39" s="24">
        <f t="shared" si="1"/>
        <v>0.9820670623356696</v>
      </c>
      <c r="U39" s="24">
        <f t="shared" si="2"/>
        <v>1.029632026055134</v>
      </c>
      <c r="V39" s="24">
        <f t="shared" si="2"/>
        <v>1.0901984040662502</v>
      </c>
      <c r="W39" s="25">
        <f t="shared" si="2"/>
        <v>1.232690686689138</v>
      </c>
    </row>
    <row r="40" spans="2:23" ht="8.25" customHeight="1">
      <c r="B40" s="21">
        <f>B39+1</f>
        <v>64</v>
      </c>
      <c r="C40" s="24">
        <f t="shared" si="3"/>
        <v>0.4505857945186591</v>
      </c>
      <c r="D40" s="24">
        <f t="shared" si="3"/>
        <v>0.47659829272133825</v>
      </c>
      <c r="E40" s="24">
        <f t="shared" si="1"/>
        <v>0.5025815007989425</v>
      </c>
      <c r="F40" s="24">
        <f t="shared" si="1"/>
        <v>0.5285817093435098</v>
      </c>
      <c r="G40" s="24">
        <f t="shared" si="1"/>
        <v>0.5546496056495859</v>
      </c>
      <c r="H40" s="24">
        <f t="shared" si="1"/>
        <v>0.5808414561155566</v>
      </c>
      <c r="I40" s="24">
        <f t="shared" si="1"/>
        <v>0.6072206399989811</v>
      </c>
      <c r="J40" s="24">
        <f t="shared" si="1"/>
        <v>0.6338596779383808</v>
      </c>
      <c r="K40" s="24">
        <f t="shared" si="1"/>
        <v>0.660842972380572</v>
      </c>
      <c r="L40" s="24">
        <f t="shared" si="1"/>
        <v>0.6882705983308839</v>
      </c>
      <c r="M40" s="24">
        <f t="shared" si="1"/>
        <v>0.7162636896808063</v>
      </c>
      <c r="N40" s="24">
        <f t="shared" si="1"/>
        <v>0.7449723342631012</v>
      </c>
      <c r="O40" s="24">
        <f t="shared" si="1"/>
        <v>0.7745875783824543</v>
      </c>
      <c r="P40" s="24">
        <f t="shared" si="1"/>
        <v>0.8053605052823342</v>
      </c>
      <c r="Q40" s="24">
        <f t="shared" si="1"/>
        <v>0.8376342602796805</v>
      </c>
      <c r="R40" s="24">
        <f t="shared" si="1"/>
        <v>0.8719016893397957</v>
      </c>
      <c r="S40" s="24">
        <f t="shared" si="1"/>
        <v>0.908919127851992</v>
      </c>
      <c r="T40" s="24">
        <f t="shared" si="1"/>
        <v>0.9499621701651905</v>
      </c>
      <c r="U40" s="24">
        <f t="shared" si="2"/>
        <v>0.9975271338846547</v>
      </c>
      <c r="V40" s="24">
        <f t="shared" si="2"/>
        <v>1.058093511895771</v>
      </c>
      <c r="W40" s="25">
        <f t="shared" si="2"/>
        <v>1.2005857945186589</v>
      </c>
    </row>
    <row r="41" spans="1:23" ht="8.25" customHeight="1">
      <c r="A41" s="26" t="s">
        <v>21</v>
      </c>
      <c r="B41" s="21">
        <f>B40+1</f>
        <v>65</v>
      </c>
      <c r="C41" s="24">
        <f t="shared" si="3"/>
        <v>0.4191295502746666</v>
      </c>
      <c r="D41" s="24">
        <f t="shared" si="3"/>
        <v>0.44514204847734573</v>
      </c>
      <c r="E41" s="24">
        <f t="shared" si="1"/>
        <v>0.47112525655494997</v>
      </c>
      <c r="F41" s="24">
        <f t="shared" si="1"/>
        <v>0.49712546509951727</v>
      </c>
      <c r="G41" s="24">
        <f t="shared" si="1"/>
        <v>0.5231933614055934</v>
      </c>
      <c r="H41" s="24">
        <f t="shared" si="1"/>
        <v>0.5493852118715641</v>
      </c>
      <c r="I41" s="24">
        <f t="shared" si="1"/>
        <v>0.5757643957549886</v>
      </c>
      <c r="J41" s="24">
        <f t="shared" si="1"/>
        <v>0.6024034336943883</v>
      </c>
      <c r="K41" s="24">
        <f t="shared" si="1"/>
        <v>0.6293867281365795</v>
      </c>
      <c r="L41" s="24">
        <f t="shared" si="1"/>
        <v>0.6568143540868914</v>
      </c>
      <c r="M41" s="24">
        <f t="shared" si="1"/>
        <v>0.6848074454368138</v>
      </c>
      <c r="N41" s="24">
        <f t="shared" si="1"/>
        <v>0.7135160900191087</v>
      </c>
      <c r="O41" s="24">
        <f t="shared" si="1"/>
        <v>0.7431313341384618</v>
      </c>
      <c r="P41" s="24">
        <f t="shared" si="1"/>
        <v>0.7739042610383416</v>
      </c>
      <c r="Q41" s="24">
        <f t="shared" si="1"/>
        <v>0.806178016035688</v>
      </c>
      <c r="R41" s="24">
        <f t="shared" si="1"/>
        <v>0.8404454450958032</v>
      </c>
      <c r="S41" s="24">
        <f t="shared" si="1"/>
        <v>0.8774628836079995</v>
      </c>
      <c r="T41" s="24">
        <f aca="true" t="shared" si="4" ref="E41:T59">TAN(ACOS($B41/100))-TAN(ACOS(T$21/100))</f>
        <v>0.918505925921198</v>
      </c>
      <c r="U41" s="24">
        <f t="shared" si="2"/>
        <v>0.9660708896406622</v>
      </c>
      <c r="V41" s="24">
        <f t="shared" si="2"/>
        <v>1.0266372676517785</v>
      </c>
      <c r="W41" s="25">
        <f t="shared" si="2"/>
        <v>1.1691295502746664</v>
      </c>
    </row>
    <row r="42" spans="1:23" ht="7.5" customHeight="1">
      <c r="A42" s="26" t="s">
        <v>22</v>
      </c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</row>
    <row r="43" spans="1:23" ht="8.25" customHeight="1">
      <c r="A43" s="26" t="s">
        <v>23</v>
      </c>
      <c r="B43" s="21">
        <f>B41+1</f>
        <v>66</v>
      </c>
      <c r="C43" s="24">
        <f t="shared" si="3"/>
        <v>0.3882812103632092</v>
      </c>
      <c r="D43" s="24">
        <f t="shared" si="3"/>
        <v>0.4142937085658883</v>
      </c>
      <c r="E43" s="24">
        <f t="shared" si="4"/>
        <v>0.44027691664349256</v>
      </c>
      <c r="F43" s="24">
        <f t="shared" si="4"/>
        <v>0.46627712518805986</v>
      </c>
      <c r="G43" s="24">
        <f t="shared" si="4"/>
        <v>0.49234502149413595</v>
      </c>
      <c r="H43" s="24">
        <f t="shared" si="4"/>
        <v>0.5185368719601067</v>
      </c>
      <c r="I43" s="24">
        <f t="shared" si="4"/>
        <v>0.5449160558435312</v>
      </c>
      <c r="J43" s="24">
        <f t="shared" si="4"/>
        <v>0.5715550937829309</v>
      </c>
      <c r="K43" s="24">
        <f t="shared" si="4"/>
        <v>0.5985383882251221</v>
      </c>
      <c r="L43" s="24">
        <f t="shared" si="4"/>
        <v>0.625966014175434</v>
      </c>
      <c r="M43" s="24">
        <f t="shared" si="4"/>
        <v>0.6539591055253564</v>
      </c>
      <c r="N43" s="24">
        <f t="shared" si="4"/>
        <v>0.6826677501076512</v>
      </c>
      <c r="O43" s="24">
        <f t="shared" si="4"/>
        <v>0.7122829942270044</v>
      </c>
      <c r="P43" s="24">
        <f t="shared" si="4"/>
        <v>0.7430559211268842</v>
      </c>
      <c r="Q43" s="24">
        <f t="shared" si="4"/>
        <v>0.7753296761242305</v>
      </c>
      <c r="R43" s="24">
        <f t="shared" si="4"/>
        <v>0.8095971051843458</v>
      </c>
      <c r="S43" s="24">
        <f t="shared" si="4"/>
        <v>0.8466145436965421</v>
      </c>
      <c r="T43" s="24">
        <f t="shared" si="4"/>
        <v>0.8876575860097405</v>
      </c>
      <c r="U43" s="24">
        <f aca="true" t="shared" si="5" ref="U43:W61">TAN(ACOS($B43/100))-TAN(ACOS(U$21/100))</f>
        <v>0.9352225497292048</v>
      </c>
      <c r="V43" s="24">
        <f t="shared" si="5"/>
        <v>0.9957889277403211</v>
      </c>
      <c r="W43" s="25">
        <f t="shared" si="5"/>
        <v>1.138281210363209</v>
      </c>
    </row>
    <row r="44" spans="1:23" ht="8.25" customHeight="1">
      <c r="A44" s="26" t="s">
        <v>24</v>
      </c>
      <c r="B44" s="21">
        <f>B43+1</f>
        <v>67</v>
      </c>
      <c r="C44" s="24">
        <f aca="true" t="shared" si="6" ref="C44:D47">TAN(ACOS($B44/100))-TAN(ACOS(C$21/100))</f>
        <v>0.3580016389831322</v>
      </c>
      <c r="D44" s="24">
        <f t="shared" si="6"/>
        <v>0.38401413718581134</v>
      </c>
      <c r="E44" s="24">
        <f t="shared" si="4"/>
        <v>0.4099973452634156</v>
      </c>
      <c r="F44" s="24">
        <f t="shared" si="4"/>
        <v>0.4359975538079829</v>
      </c>
      <c r="G44" s="24">
        <f t="shared" si="4"/>
        <v>0.462065450114059</v>
      </c>
      <c r="H44" s="24">
        <f t="shared" si="4"/>
        <v>0.4882573005800297</v>
      </c>
      <c r="I44" s="24">
        <f t="shared" si="4"/>
        <v>0.5146364844634542</v>
      </c>
      <c r="J44" s="24">
        <f t="shared" si="4"/>
        <v>0.5412755224028539</v>
      </c>
      <c r="K44" s="24">
        <f t="shared" si="4"/>
        <v>0.5682588168450451</v>
      </c>
      <c r="L44" s="24">
        <f t="shared" si="4"/>
        <v>0.595686442795357</v>
      </c>
      <c r="M44" s="24">
        <f t="shared" si="4"/>
        <v>0.6236795341452794</v>
      </c>
      <c r="N44" s="24">
        <f t="shared" si="4"/>
        <v>0.6523881787275743</v>
      </c>
      <c r="O44" s="24">
        <f t="shared" si="4"/>
        <v>0.6820034228469274</v>
      </c>
      <c r="P44" s="24">
        <f t="shared" si="4"/>
        <v>0.7127763497468073</v>
      </c>
      <c r="Q44" s="24">
        <f t="shared" si="4"/>
        <v>0.7450501047441536</v>
      </c>
      <c r="R44" s="24">
        <f t="shared" si="4"/>
        <v>0.7793175338042688</v>
      </c>
      <c r="S44" s="24">
        <f t="shared" si="4"/>
        <v>0.8163349723164651</v>
      </c>
      <c r="T44" s="24">
        <f t="shared" si="4"/>
        <v>0.8573780146296636</v>
      </c>
      <c r="U44" s="24">
        <f t="shared" si="5"/>
        <v>0.9049429783491278</v>
      </c>
      <c r="V44" s="24">
        <f t="shared" si="5"/>
        <v>0.9655093563602442</v>
      </c>
      <c r="W44" s="25">
        <f t="shared" si="5"/>
        <v>1.108001638983132</v>
      </c>
    </row>
    <row r="45" spans="1:23" ht="8.25" customHeight="1">
      <c r="A45" s="26" t="s">
        <v>25</v>
      </c>
      <c r="B45" s="21">
        <f>B44+1</f>
        <v>68</v>
      </c>
      <c r="C45" s="24">
        <f t="shared" si="6"/>
        <v>0.32825310469549174</v>
      </c>
      <c r="D45" s="24">
        <f t="shared" si="6"/>
        <v>0.3542656028981709</v>
      </c>
      <c r="E45" s="24">
        <f t="shared" si="4"/>
        <v>0.3802488109757751</v>
      </c>
      <c r="F45" s="24">
        <f t="shared" si="4"/>
        <v>0.4062490195203424</v>
      </c>
      <c r="G45" s="24">
        <f t="shared" si="4"/>
        <v>0.4323169158264185</v>
      </c>
      <c r="H45" s="24">
        <f t="shared" si="4"/>
        <v>0.45850876629238924</v>
      </c>
      <c r="I45" s="24">
        <f t="shared" si="4"/>
        <v>0.48488795017581376</v>
      </c>
      <c r="J45" s="24">
        <f t="shared" si="4"/>
        <v>0.5115269881152135</v>
      </c>
      <c r="K45" s="24">
        <f t="shared" si="4"/>
        <v>0.5385102825574046</v>
      </c>
      <c r="L45" s="24">
        <f t="shared" si="4"/>
        <v>0.5659379085077165</v>
      </c>
      <c r="M45" s="24">
        <f t="shared" si="4"/>
        <v>0.593930999857639</v>
      </c>
      <c r="N45" s="24">
        <f t="shared" si="4"/>
        <v>0.6226396444399338</v>
      </c>
      <c r="O45" s="24">
        <f t="shared" si="4"/>
        <v>0.6522548885592869</v>
      </c>
      <c r="P45" s="24">
        <f t="shared" si="4"/>
        <v>0.6830278154591668</v>
      </c>
      <c r="Q45" s="24">
        <f t="shared" si="4"/>
        <v>0.7153015704565131</v>
      </c>
      <c r="R45" s="24">
        <f t="shared" si="4"/>
        <v>0.7495689995166284</v>
      </c>
      <c r="S45" s="24">
        <f t="shared" si="4"/>
        <v>0.7865864380288247</v>
      </c>
      <c r="T45" s="24">
        <f t="shared" si="4"/>
        <v>0.8276294803420231</v>
      </c>
      <c r="U45" s="24">
        <f t="shared" si="5"/>
        <v>0.8751944440614874</v>
      </c>
      <c r="V45" s="24">
        <f t="shared" si="5"/>
        <v>0.9357608220726037</v>
      </c>
      <c r="W45" s="25">
        <f t="shared" si="5"/>
        <v>1.0782531046954915</v>
      </c>
    </row>
    <row r="46" spans="1:23" ht="8.25" customHeight="1">
      <c r="A46" s="26" t="s">
        <v>23</v>
      </c>
      <c r="B46" s="21">
        <f>B45+1</f>
        <v>69</v>
      </c>
      <c r="C46" s="24">
        <f t="shared" si="6"/>
        <v>0.29899908285203347</v>
      </c>
      <c r="D46" s="24">
        <f t="shared" si="6"/>
        <v>0.3250115810547126</v>
      </c>
      <c r="E46" s="24">
        <f t="shared" si="4"/>
        <v>0.35099478913231685</v>
      </c>
      <c r="F46" s="24">
        <f t="shared" si="4"/>
        <v>0.37699499767688416</v>
      </c>
      <c r="G46" s="24">
        <f t="shared" si="4"/>
        <v>0.40306289398296025</v>
      </c>
      <c r="H46" s="24">
        <f t="shared" si="4"/>
        <v>0.42925474444893097</v>
      </c>
      <c r="I46" s="24">
        <f t="shared" si="4"/>
        <v>0.4556339283323555</v>
      </c>
      <c r="J46" s="24">
        <f t="shared" si="4"/>
        <v>0.4822729662717552</v>
      </c>
      <c r="K46" s="24">
        <f t="shared" si="4"/>
        <v>0.5092562607139464</v>
      </c>
      <c r="L46" s="24">
        <f t="shared" si="4"/>
        <v>0.5366838866642583</v>
      </c>
      <c r="M46" s="24">
        <f t="shared" si="4"/>
        <v>0.5646769780141807</v>
      </c>
      <c r="N46" s="24">
        <f t="shared" si="4"/>
        <v>0.5933856225964755</v>
      </c>
      <c r="O46" s="24">
        <f t="shared" si="4"/>
        <v>0.6230008667158287</v>
      </c>
      <c r="P46" s="24">
        <f t="shared" si="4"/>
        <v>0.6537737936157085</v>
      </c>
      <c r="Q46" s="24">
        <f t="shared" si="4"/>
        <v>0.6860475486130548</v>
      </c>
      <c r="R46" s="24">
        <f t="shared" si="4"/>
        <v>0.7203149776731701</v>
      </c>
      <c r="S46" s="24">
        <f t="shared" si="4"/>
        <v>0.7573324161853664</v>
      </c>
      <c r="T46" s="24">
        <f t="shared" si="4"/>
        <v>0.7983754584985648</v>
      </c>
      <c r="U46" s="24">
        <f t="shared" si="5"/>
        <v>0.8459404222180291</v>
      </c>
      <c r="V46" s="24">
        <f t="shared" si="5"/>
        <v>0.9065068002291454</v>
      </c>
      <c r="W46" s="25">
        <f t="shared" si="5"/>
        <v>1.0489990828520332</v>
      </c>
    </row>
    <row r="47" spans="1:23" ht="8.25" customHeight="1">
      <c r="A47" s="26" t="s">
        <v>26</v>
      </c>
      <c r="B47" s="21">
        <f>B46+1</f>
        <v>70</v>
      </c>
      <c r="C47" s="24">
        <f t="shared" si="6"/>
        <v>0.2702040612204073</v>
      </c>
      <c r="D47" s="24">
        <f t="shared" si="6"/>
        <v>0.29621655942308645</v>
      </c>
      <c r="E47" s="24">
        <f t="shared" si="4"/>
        <v>0.3221997675006907</v>
      </c>
      <c r="F47" s="24">
        <f t="shared" si="4"/>
        <v>0.348199976045258</v>
      </c>
      <c r="G47" s="24">
        <f t="shared" si="4"/>
        <v>0.3742678723513341</v>
      </c>
      <c r="H47" s="24">
        <f t="shared" si="4"/>
        <v>0.4004597228173048</v>
      </c>
      <c r="I47" s="24">
        <f t="shared" si="4"/>
        <v>0.4268389067007293</v>
      </c>
      <c r="J47" s="24">
        <f t="shared" si="4"/>
        <v>0.453477944640129</v>
      </c>
      <c r="K47" s="24">
        <f t="shared" si="4"/>
        <v>0.4804612390823202</v>
      </c>
      <c r="L47" s="24">
        <f t="shared" si="4"/>
        <v>0.5078888650326321</v>
      </c>
      <c r="M47" s="24">
        <f t="shared" si="4"/>
        <v>0.5358819563825545</v>
      </c>
      <c r="N47" s="24">
        <f t="shared" si="4"/>
        <v>0.5645906009648494</v>
      </c>
      <c r="O47" s="24">
        <f t="shared" si="4"/>
        <v>0.5942058450842025</v>
      </c>
      <c r="P47" s="24">
        <f t="shared" si="4"/>
        <v>0.6249787719840824</v>
      </c>
      <c r="Q47" s="24">
        <f t="shared" si="4"/>
        <v>0.6572525269814287</v>
      </c>
      <c r="R47" s="24">
        <f t="shared" si="4"/>
        <v>0.6915199560415439</v>
      </c>
      <c r="S47" s="24">
        <f t="shared" si="4"/>
        <v>0.7285373945537402</v>
      </c>
      <c r="T47" s="24">
        <f t="shared" si="4"/>
        <v>0.7695804368669387</v>
      </c>
      <c r="U47" s="24">
        <f t="shared" si="5"/>
        <v>0.817145400586403</v>
      </c>
      <c r="V47" s="24">
        <f t="shared" si="5"/>
        <v>0.8777117785975193</v>
      </c>
      <c r="W47" s="25">
        <f t="shared" si="5"/>
        <v>1.020204061220407</v>
      </c>
    </row>
    <row r="48" spans="2:23" ht="4.5" customHeight="1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</row>
    <row r="49" spans="1:23" ht="8.25" customHeight="1">
      <c r="A49" s="26" t="s">
        <v>22</v>
      </c>
      <c r="B49" s="21">
        <f>B47+1</f>
        <v>71</v>
      </c>
      <c r="C49" s="24">
        <f aca="true" t="shared" si="7" ref="C49:D53">TAN(ACOS($B49/100))-TAN(ACOS(C$21/100))</f>
        <v>0.24183334599764839</v>
      </c>
      <c r="D49" s="24">
        <f t="shared" si="7"/>
        <v>0.26784584420032753</v>
      </c>
      <c r="E49" s="24">
        <f t="shared" si="4"/>
        <v>0.29382905227793177</v>
      </c>
      <c r="F49" s="24">
        <f t="shared" si="4"/>
        <v>0.3198292608224991</v>
      </c>
      <c r="G49" s="24">
        <f t="shared" si="4"/>
        <v>0.34589715712857516</v>
      </c>
      <c r="H49" s="24">
        <f t="shared" si="4"/>
        <v>0.3720890075945459</v>
      </c>
      <c r="I49" s="24">
        <f t="shared" si="4"/>
        <v>0.3984681914779704</v>
      </c>
      <c r="J49" s="24">
        <f t="shared" si="4"/>
        <v>0.4251072294173701</v>
      </c>
      <c r="K49" s="24">
        <f t="shared" si="4"/>
        <v>0.4520905238595613</v>
      </c>
      <c r="L49" s="24">
        <f t="shared" si="4"/>
        <v>0.4795181498098732</v>
      </c>
      <c r="M49" s="24">
        <f t="shared" si="4"/>
        <v>0.5075112411597956</v>
      </c>
      <c r="N49" s="24">
        <f t="shared" si="4"/>
        <v>0.5362198857420905</v>
      </c>
      <c r="O49" s="24">
        <f t="shared" si="4"/>
        <v>0.5658351298614436</v>
      </c>
      <c r="P49" s="24">
        <f t="shared" si="4"/>
        <v>0.5966080567613234</v>
      </c>
      <c r="Q49" s="24">
        <f t="shared" si="4"/>
        <v>0.6288818117586699</v>
      </c>
      <c r="R49" s="24">
        <f t="shared" si="4"/>
        <v>0.6631492408187849</v>
      </c>
      <c r="S49" s="24">
        <f t="shared" si="4"/>
        <v>0.7001666793309813</v>
      </c>
      <c r="T49" s="24">
        <f t="shared" si="4"/>
        <v>0.7412097216441798</v>
      </c>
      <c r="U49" s="24">
        <f t="shared" si="5"/>
        <v>0.7887746853636439</v>
      </c>
      <c r="V49" s="24">
        <f t="shared" si="5"/>
        <v>0.8493410633747603</v>
      </c>
      <c r="W49" s="25">
        <f t="shared" si="5"/>
        <v>0.9918333459976482</v>
      </c>
    </row>
    <row r="50" spans="1:23" ht="8.25" customHeight="1">
      <c r="A50" s="26" t="s">
        <v>27</v>
      </c>
      <c r="B50" s="21">
        <f>B49+1</f>
        <v>72</v>
      </c>
      <c r="C50" s="24">
        <f t="shared" si="7"/>
        <v>0.2138528651609709</v>
      </c>
      <c r="D50" s="24">
        <f t="shared" si="7"/>
        <v>0.23986536336365005</v>
      </c>
      <c r="E50" s="24">
        <f t="shared" si="4"/>
        <v>0.2658485714412543</v>
      </c>
      <c r="F50" s="24">
        <f t="shared" si="4"/>
        <v>0.2918487799858216</v>
      </c>
      <c r="G50" s="24">
        <f t="shared" si="4"/>
        <v>0.3179166762918977</v>
      </c>
      <c r="H50" s="24">
        <f t="shared" si="4"/>
        <v>0.3441085267578684</v>
      </c>
      <c r="I50" s="24">
        <f t="shared" si="4"/>
        <v>0.37048771064129293</v>
      </c>
      <c r="J50" s="24">
        <f>TAN(ACOS($B50/100))-TAN(ACOS(J$21/100))</f>
        <v>0.39712674858069263</v>
      </c>
      <c r="K50" s="24">
        <f t="shared" si="4"/>
        <v>0.4241100430228838</v>
      </c>
      <c r="L50" s="24">
        <f t="shared" si="4"/>
        <v>0.4515376689731957</v>
      </c>
      <c r="M50" s="24">
        <f t="shared" si="4"/>
        <v>0.47953076032311814</v>
      </c>
      <c r="N50" s="24">
        <f t="shared" si="4"/>
        <v>0.508239404905413</v>
      </c>
      <c r="O50" s="24">
        <f t="shared" si="4"/>
        <v>0.5378546490247661</v>
      </c>
      <c r="P50" s="24">
        <f t="shared" si="4"/>
        <v>0.568627575924646</v>
      </c>
      <c r="Q50" s="24">
        <f t="shared" si="4"/>
        <v>0.6009013309219924</v>
      </c>
      <c r="R50" s="24">
        <f t="shared" si="4"/>
        <v>0.6351687599821074</v>
      </c>
      <c r="S50" s="24">
        <f t="shared" si="4"/>
        <v>0.6721861984943038</v>
      </c>
      <c r="T50" s="24">
        <f t="shared" si="4"/>
        <v>0.7132292408075023</v>
      </c>
      <c r="U50" s="24">
        <f t="shared" si="5"/>
        <v>0.7607942045269664</v>
      </c>
      <c r="V50" s="24">
        <f t="shared" si="5"/>
        <v>0.8213605825380829</v>
      </c>
      <c r="W50" s="25">
        <f t="shared" si="5"/>
        <v>0.9638528651609707</v>
      </c>
    </row>
    <row r="51" spans="1:23" ht="8.25" customHeight="1">
      <c r="A51" s="20"/>
      <c r="B51" s="21">
        <f>B50+1</f>
        <v>73</v>
      </c>
      <c r="C51" s="24">
        <f t="shared" si="7"/>
        <v>0.186228965744755</v>
      </c>
      <c r="D51" s="24">
        <f t="shared" si="7"/>
        <v>0.21224146394743415</v>
      </c>
      <c r="E51" s="24">
        <f t="shared" si="4"/>
        <v>0.2382246720250384</v>
      </c>
      <c r="F51" s="24">
        <f t="shared" si="4"/>
        <v>0.2642248805696057</v>
      </c>
      <c r="G51" s="24">
        <f t="shared" si="4"/>
        <v>0.2902927768756818</v>
      </c>
      <c r="H51" s="24">
        <f t="shared" si="4"/>
        <v>0.3164846273416525</v>
      </c>
      <c r="I51" s="24">
        <f t="shared" si="4"/>
        <v>0.34286381122507703</v>
      </c>
      <c r="J51" s="24">
        <f t="shared" si="4"/>
        <v>0.36950284916447673</v>
      </c>
      <c r="K51" s="24">
        <f t="shared" si="4"/>
        <v>0.3964861436066679</v>
      </c>
      <c r="L51" s="24">
        <f t="shared" si="4"/>
        <v>0.4239137695569798</v>
      </c>
      <c r="M51" s="24">
        <f t="shared" si="4"/>
        <v>0.45190686090690224</v>
      </c>
      <c r="N51" s="24">
        <f t="shared" si="4"/>
        <v>0.48061550548919707</v>
      </c>
      <c r="O51" s="24">
        <f t="shared" si="4"/>
        <v>0.5102307496085502</v>
      </c>
      <c r="P51" s="24">
        <f t="shared" si="4"/>
        <v>0.5410036765084301</v>
      </c>
      <c r="Q51" s="24">
        <f t="shared" si="4"/>
        <v>0.5732774315057765</v>
      </c>
      <c r="R51" s="24">
        <f t="shared" si="4"/>
        <v>0.6075448605658915</v>
      </c>
      <c r="S51" s="24">
        <f t="shared" si="4"/>
        <v>0.6445622990780879</v>
      </c>
      <c r="T51" s="24">
        <f t="shared" si="4"/>
        <v>0.6856053413912864</v>
      </c>
      <c r="U51" s="24">
        <f t="shared" si="5"/>
        <v>0.7331703051107505</v>
      </c>
      <c r="V51" s="24">
        <f t="shared" si="5"/>
        <v>0.793736683121867</v>
      </c>
      <c r="W51" s="25">
        <f t="shared" si="5"/>
        <v>0.9362289657447548</v>
      </c>
    </row>
    <row r="52" spans="1:23" ht="8.25" customHeight="1">
      <c r="A52" s="27" t="s">
        <v>28</v>
      </c>
      <c r="B52" s="21">
        <f>B51+1</f>
        <v>74</v>
      </c>
      <c r="C52" s="24">
        <f t="shared" si="7"/>
        <v>0.15892820112433725</v>
      </c>
      <c r="D52" s="24">
        <f t="shared" si="7"/>
        <v>0.1849406993270164</v>
      </c>
      <c r="E52" s="24">
        <f t="shared" si="4"/>
        <v>0.21092390740462064</v>
      </c>
      <c r="F52" s="24">
        <f t="shared" si="4"/>
        <v>0.23692411594918794</v>
      </c>
      <c r="G52" s="24">
        <f t="shared" si="4"/>
        <v>0.26299201225526403</v>
      </c>
      <c r="H52" s="24">
        <f t="shared" si="4"/>
        <v>0.28918386272123475</v>
      </c>
      <c r="I52" s="24">
        <f t="shared" si="4"/>
        <v>0.3155630466046593</v>
      </c>
      <c r="J52" s="24">
        <f t="shared" si="4"/>
        <v>0.342202084544059</v>
      </c>
      <c r="K52" s="24">
        <f t="shared" si="4"/>
        <v>0.36918537898625015</v>
      </c>
      <c r="L52" s="24">
        <f t="shared" si="4"/>
        <v>0.39661300493656204</v>
      </c>
      <c r="M52" s="24">
        <f t="shared" si="4"/>
        <v>0.4246060962864845</v>
      </c>
      <c r="N52" s="24">
        <f t="shared" si="4"/>
        <v>0.4533147408687793</v>
      </c>
      <c r="O52" s="24">
        <f t="shared" si="4"/>
        <v>0.48292998498813244</v>
      </c>
      <c r="P52" s="24">
        <f t="shared" si="4"/>
        <v>0.5137029118880123</v>
      </c>
      <c r="Q52" s="24">
        <f t="shared" si="4"/>
        <v>0.5459766668853587</v>
      </c>
      <c r="R52" s="24">
        <f t="shared" si="4"/>
        <v>0.5802440959454738</v>
      </c>
      <c r="S52" s="24">
        <f t="shared" si="4"/>
        <v>0.6172615344576702</v>
      </c>
      <c r="T52" s="24">
        <f t="shared" si="4"/>
        <v>0.6583045767708686</v>
      </c>
      <c r="U52" s="24">
        <f t="shared" si="5"/>
        <v>0.7058695404903328</v>
      </c>
      <c r="V52" s="24">
        <f t="shared" si="5"/>
        <v>0.7664359185014492</v>
      </c>
      <c r="W52" s="25">
        <f t="shared" si="5"/>
        <v>0.908928201124337</v>
      </c>
    </row>
    <row r="53" spans="1:23" ht="8.25" customHeight="1">
      <c r="A53" s="27" t="s">
        <v>26</v>
      </c>
      <c r="B53" s="21">
        <f>B52+1</f>
        <v>75</v>
      </c>
      <c r="C53" s="24">
        <f t="shared" si="7"/>
        <v>0.13191710368819698</v>
      </c>
      <c r="D53" s="24">
        <f t="shared" si="7"/>
        <v>0.15792960189087613</v>
      </c>
      <c r="E53" s="24">
        <f t="shared" si="4"/>
        <v>0.18391280996848036</v>
      </c>
      <c r="F53" s="24">
        <f t="shared" si="4"/>
        <v>0.20991301851304767</v>
      </c>
      <c r="G53" s="24">
        <f t="shared" si="4"/>
        <v>0.23598091481912375</v>
      </c>
      <c r="H53" s="24">
        <f t="shared" si="4"/>
        <v>0.2621727652850945</v>
      </c>
      <c r="I53" s="24">
        <f t="shared" si="4"/>
        <v>0.288551949168519</v>
      </c>
      <c r="J53" s="24">
        <f t="shared" si="4"/>
        <v>0.3151909871079187</v>
      </c>
      <c r="K53" s="24">
        <f t="shared" si="4"/>
        <v>0.34217428155010987</v>
      </c>
      <c r="L53" s="24">
        <f t="shared" si="4"/>
        <v>0.36960190750042177</v>
      </c>
      <c r="M53" s="24">
        <f t="shared" si="4"/>
        <v>0.3975949988503442</v>
      </c>
      <c r="N53" s="24">
        <f t="shared" si="4"/>
        <v>0.42630364343263905</v>
      </c>
      <c r="O53" s="24">
        <f t="shared" si="4"/>
        <v>0.45591888755199217</v>
      </c>
      <c r="P53" s="24">
        <f t="shared" si="4"/>
        <v>0.48669181445187204</v>
      </c>
      <c r="Q53" s="24">
        <f t="shared" si="4"/>
        <v>0.5189655694492183</v>
      </c>
      <c r="R53" s="24">
        <f t="shared" si="4"/>
        <v>0.5532329985093336</v>
      </c>
      <c r="S53" s="24">
        <f t="shared" si="4"/>
        <v>0.5902504370215299</v>
      </c>
      <c r="T53" s="24">
        <f t="shared" si="4"/>
        <v>0.6312934793347283</v>
      </c>
      <c r="U53" s="24">
        <f t="shared" si="5"/>
        <v>0.6788584430541926</v>
      </c>
      <c r="V53" s="24">
        <f t="shared" si="5"/>
        <v>0.7394248210653089</v>
      </c>
      <c r="W53" s="25">
        <f t="shared" si="5"/>
        <v>0.8819171036881968</v>
      </c>
    </row>
    <row r="54" spans="2:23" ht="4.5" customHeight="1">
      <c r="B54" s="2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</row>
    <row r="55" spans="1:23" ht="8.25" customHeight="1">
      <c r="A55" s="27" t="s">
        <v>29</v>
      </c>
      <c r="B55" s="21">
        <f>B53+1</f>
        <v>76</v>
      </c>
      <c r="C55" s="24">
        <f aca="true" t="shared" si="8" ref="C55:D59">TAN(ACOS($B55/100))-TAN(ACOS(C$21/100))</f>
        <v>0.10516193733010126</v>
      </c>
      <c r="D55" s="24">
        <f t="shared" si="8"/>
        <v>0.1311744355327804</v>
      </c>
      <c r="E55" s="24">
        <f t="shared" si="4"/>
        <v>0.15715764361038465</v>
      </c>
      <c r="F55" s="24">
        <f t="shared" si="4"/>
        <v>0.18315785215495195</v>
      </c>
      <c r="G55" s="24">
        <f t="shared" si="4"/>
        <v>0.20922574846102804</v>
      </c>
      <c r="H55" s="24">
        <f t="shared" si="4"/>
        <v>0.23541759892699876</v>
      </c>
      <c r="I55" s="24">
        <f t="shared" si="4"/>
        <v>0.2617967828104233</v>
      </c>
      <c r="J55" s="24">
        <f t="shared" si="4"/>
        <v>0.288435820749823</v>
      </c>
      <c r="K55" s="24">
        <f t="shared" si="4"/>
        <v>0.31541911519201415</v>
      </c>
      <c r="L55" s="24">
        <f t="shared" si="4"/>
        <v>0.34284674114232605</v>
      </c>
      <c r="M55" s="24">
        <f t="shared" si="4"/>
        <v>0.3708398324922485</v>
      </c>
      <c r="N55" s="24">
        <f t="shared" si="4"/>
        <v>0.39954847707454333</v>
      </c>
      <c r="O55" s="24">
        <f t="shared" si="4"/>
        <v>0.42916372119389645</v>
      </c>
      <c r="P55" s="24">
        <f t="shared" si="4"/>
        <v>0.4599366480937763</v>
      </c>
      <c r="Q55" s="24">
        <f t="shared" si="4"/>
        <v>0.4922104030911227</v>
      </c>
      <c r="R55" s="24">
        <f t="shared" si="4"/>
        <v>0.5264778321512378</v>
      </c>
      <c r="S55" s="24">
        <f t="shared" si="4"/>
        <v>0.5634952706634342</v>
      </c>
      <c r="T55" s="24">
        <f t="shared" si="4"/>
        <v>0.6045383129766326</v>
      </c>
      <c r="U55" s="24">
        <f t="shared" si="5"/>
        <v>0.6521032766960968</v>
      </c>
      <c r="V55" s="24">
        <f t="shared" si="5"/>
        <v>0.7126696547072132</v>
      </c>
      <c r="W55" s="25">
        <f t="shared" si="5"/>
        <v>0.855161937330101</v>
      </c>
    </row>
    <row r="56" spans="1:23" ht="8.25" customHeight="1">
      <c r="A56" s="27" t="s">
        <v>30</v>
      </c>
      <c r="B56" s="21">
        <f>B55+1</f>
        <v>77</v>
      </c>
      <c r="C56" s="24">
        <f t="shared" si="8"/>
        <v>0.07862842290645555</v>
      </c>
      <c r="D56" s="24">
        <f t="shared" si="8"/>
        <v>0.1046409211091347</v>
      </c>
      <c r="E56" s="24">
        <f t="shared" si="4"/>
        <v>0.13062412918673894</v>
      </c>
      <c r="F56" s="24">
        <f t="shared" si="4"/>
        <v>0.15662433773130624</v>
      </c>
      <c r="G56" s="24">
        <f t="shared" si="4"/>
        <v>0.18269223403738233</v>
      </c>
      <c r="H56" s="24">
        <f t="shared" si="4"/>
        <v>0.20888408450335305</v>
      </c>
      <c r="I56" s="24">
        <f t="shared" si="4"/>
        <v>0.23526326838677758</v>
      </c>
      <c r="J56" s="24">
        <f t="shared" si="4"/>
        <v>0.2619023063261773</v>
      </c>
      <c r="K56" s="24">
        <f t="shared" si="4"/>
        <v>0.28888560076836844</v>
      </c>
      <c r="L56" s="24">
        <f t="shared" si="4"/>
        <v>0.31631322671868034</v>
      </c>
      <c r="M56" s="24">
        <f t="shared" si="4"/>
        <v>0.3443063180686028</v>
      </c>
      <c r="N56" s="24">
        <f t="shared" si="4"/>
        <v>0.3730149626508976</v>
      </c>
      <c r="O56" s="24">
        <f t="shared" si="4"/>
        <v>0.40263020677025074</v>
      </c>
      <c r="P56" s="24">
        <f t="shared" si="4"/>
        <v>0.4334031336701306</v>
      </c>
      <c r="Q56" s="24">
        <f t="shared" si="4"/>
        <v>0.465676888667477</v>
      </c>
      <c r="R56" s="24">
        <f t="shared" si="4"/>
        <v>0.4999443177275921</v>
      </c>
      <c r="S56" s="24">
        <f t="shared" si="4"/>
        <v>0.5369617562397885</v>
      </c>
      <c r="T56" s="24">
        <f t="shared" si="4"/>
        <v>0.5780047985529869</v>
      </c>
      <c r="U56" s="24">
        <f t="shared" si="5"/>
        <v>0.6255697622724512</v>
      </c>
      <c r="V56" s="24">
        <f t="shared" si="5"/>
        <v>0.6861361402835675</v>
      </c>
      <c r="W56" s="25">
        <f t="shared" si="5"/>
        <v>0.8286284229064553</v>
      </c>
    </row>
    <row r="57" spans="1:23" ht="8.25" customHeight="1">
      <c r="A57" s="27" t="s">
        <v>22</v>
      </c>
      <c r="B57" s="21">
        <f>B56+1</f>
        <v>78</v>
      </c>
      <c r="C57" s="24">
        <f t="shared" si="8"/>
        <v>0.05228142805959046</v>
      </c>
      <c r="D57" s="24">
        <f t="shared" si="8"/>
        <v>0.07829392626226961</v>
      </c>
      <c r="E57" s="24">
        <f t="shared" si="4"/>
        <v>0.10427713433987384</v>
      </c>
      <c r="F57" s="24">
        <f t="shared" si="4"/>
        <v>0.13027734288444115</v>
      </c>
      <c r="G57" s="24">
        <f t="shared" si="4"/>
        <v>0.15634523919051724</v>
      </c>
      <c r="H57" s="24">
        <f t="shared" si="4"/>
        <v>0.18253708965648796</v>
      </c>
      <c r="I57" s="24">
        <f t="shared" si="4"/>
        <v>0.2089162735399125</v>
      </c>
      <c r="J57" s="24">
        <f t="shared" si="4"/>
        <v>0.2355553114793122</v>
      </c>
      <c r="K57" s="24">
        <f t="shared" si="4"/>
        <v>0.26253860592150335</v>
      </c>
      <c r="L57" s="24">
        <f t="shared" si="4"/>
        <v>0.28996623187181525</v>
      </c>
      <c r="M57" s="24">
        <f t="shared" si="4"/>
        <v>0.3179593232217377</v>
      </c>
      <c r="N57" s="24">
        <f t="shared" si="4"/>
        <v>0.34666796780403253</v>
      </c>
      <c r="O57" s="24">
        <f t="shared" si="4"/>
        <v>0.37628321192338565</v>
      </c>
      <c r="P57" s="24">
        <f t="shared" si="4"/>
        <v>0.4070561388232655</v>
      </c>
      <c r="Q57" s="24">
        <f t="shared" si="4"/>
        <v>0.4393298938206119</v>
      </c>
      <c r="R57" s="24">
        <f t="shared" si="4"/>
        <v>0.47359732288072703</v>
      </c>
      <c r="S57" s="24">
        <f t="shared" si="4"/>
        <v>0.5106147613929234</v>
      </c>
      <c r="T57" s="24">
        <f t="shared" si="4"/>
        <v>0.5516578037061218</v>
      </c>
      <c r="U57" s="24">
        <f t="shared" si="5"/>
        <v>0.5992227674255861</v>
      </c>
      <c r="V57" s="24">
        <f t="shared" si="5"/>
        <v>0.6597891454367024</v>
      </c>
      <c r="W57" s="25">
        <f t="shared" si="5"/>
        <v>0.8022814280595902</v>
      </c>
    </row>
    <row r="58" spans="1:23" ht="8.25" customHeight="1">
      <c r="A58" s="27" t="s">
        <v>27</v>
      </c>
      <c r="B58" s="21">
        <f>B57+1</f>
        <v>79</v>
      </c>
      <c r="C58" s="24">
        <f t="shared" si="8"/>
        <v>0.026084610428827038</v>
      </c>
      <c r="D58" s="24">
        <f t="shared" si="8"/>
        <v>0.052097108631506184</v>
      </c>
      <c r="E58" s="24">
        <f t="shared" si="4"/>
        <v>0.07808031670911042</v>
      </c>
      <c r="F58" s="24">
        <f t="shared" si="4"/>
        <v>0.10408052525367772</v>
      </c>
      <c r="G58" s="24">
        <f t="shared" si="4"/>
        <v>0.1301484215597538</v>
      </c>
      <c r="H58" s="24">
        <f t="shared" si="4"/>
        <v>0.15634027202572454</v>
      </c>
      <c r="I58" s="24">
        <f t="shared" si="4"/>
        <v>0.18271945590914906</v>
      </c>
      <c r="J58" s="24">
        <f t="shared" si="4"/>
        <v>0.20935849384854877</v>
      </c>
      <c r="K58" s="24">
        <f t="shared" si="4"/>
        <v>0.23634178829073993</v>
      </c>
      <c r="L58" s="24">
        <f t="shared" si="4"/>
        <v>0.2637694142410518</v>
      </c>
      <c r="M58" s="24">
        <f t="shared" si="4"/>
        <v>0.2917625055909743</v>
      </c>
      <c r="N58" s="24">
        <f t="shared" si="4"/>
        <v>0.3204711501732691</v>
      </c>
      <c r="O58" s="24">
        <f t="shared" si="4"/>
        <v>0.3500863942926222</v>
      </c>
      <c r="P58" s="24">
        <f t="shared" si="4"/>
        <v>0.3808593211925021</v>
      </c>
      <c r="Q58" s="24">
        <f t="shared" si="4"/>
        <v>0.41313307618984846</v>
      </c>
      <c r="R58" s="24">
        <f t="shared" si="4"/>
        <v>0.4474005052499636</v>
      </c>
      <c r="S58" s="24">
        <f t="shared" si="4"/>
        <v>0.48441794376215996</v>
      </c>
      <c r="T58" s="24">
        <f t="shared" si="4"/>
        <v>0.5254609860753584</v>
      </c>
      <c r="U58" s="24">
        <f t="shared" si="5"/>
        <v>0.5730259497948227</v>
      </c>
      <c r="V58" s="24">
        <f t="shared" si="5"/>
        <v>0.633592327805939</v>
      </c>
      <c r="W58" s="25">
        <f t="shared" si="5"/>
        <v>0.7760846104288268</v>
      </c>
    </row>
    <row r="59" spans="1:23" ht="8.25" customHeight="1">
      <c r="A59" s="27" t="s">
        <v>31</v>
      </c>
      <c r="B59" s="21">
        <f>B58+1</f>
        <v>80</v>
      </c>
      <c r="C59" s="24">
        <f t="shared" si="8"/>
        <v>0</v>
      </c>
      <c r="D59" s="24">
        <f t="shared" si="8"/>
        <v>0.026012498202679146</v>
      </c>
      <c r="E59" s="24">
        <f t="shared" si="4"/>
        <v>0.05199570628028338</v>
      </c>
      <c r="F59" s="24">
        <f t="shared" si="4"/>
        <v>0.07799591482485069</v>
      </c>
      <c r="G59" s="24">
        <f t="shared" si="4"/>
        <v>0.10406381113092678</v>
      </c>
      <c r="H59" s="24">
        <f t="shared" si="4"/>
        <v>0.1302556615968975</v>
      </c>
      <c r="I59" s="24">
        <f t="shared" si="4"/>
        <v>0.15663484548032203</v>
      </c>
      <c r="J59" s="24">
        <f t="shared" si="4"/>
        <v>0.18327388341972173</v>
      </c>
      <c r="K59" s="24">
        <f t="shared" si="4"/>
        <v>0.2102571778619129</v>
      </c>
      <c r="L59" s="24">
        <f t="shared" si="4"/>
        <v>0.2376848038122248</v>
      </c>
      <c r="M59" s="24">
        <f t="shared" si="4"/>
        <v>0.26567789516214724</v>
      </c>
      <c r="N59" s="24">
        <f t="shared" si="4"/>
        <v>0.29438653974444207</v>
      </c>
      <c r="O59" s="24">
        <f t="shared" si="4"/>
        <v>0.3240017838637952</v>
      </c>
      <c r="P59" s="24">
        <f t="shared" si="4"/>
        <v>0.35477471076367506</v>
      </c>
      <c r="Q59" s="24">
        <f t="shared" si="4"/>
        <v>0.3870484657610214</v>
      </c>
      <c r="R59" s="24">
        <f t="shared" si="4"/>
        <v>0.42131589482113657</v>
      </c>
      <c r="S59" s="24">
        <f t="shared" si="4"/>
        <v>0.4583333333333329</v>
      </c>
      <c r="T59" s="24">
        <f t="shared" si="4"/>
        <v>0.49937637564653137</v>
      </c>
      <c r="U59" s="24">
        <f t="shared" si="5"/>
        <v>0.5469413393659956</v>
      </c>
      <c r="V59" s="24">
        <f t="shared" si="5"/>
        <v>0.607507717377112</v>
      </c>
      <c r="W59" s="25">
        <f t="shared" si="5"/>
        <v>0.7499999999999998</v>
      </c>
    </row>
    <row r="60" spans="1:23" ht="4.5" customHeight="1">
      <c r="A60" s="28" t="s">
        <v>27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8.25" customHeight="1">
      <c r="A61" s="27" t="s">
        <v>25</v>
      </c>
      <c r="B61" s="21">
        <f>B59+1</f>
        <v>81</v>
      </c>
      <c r="C61" s="24"/>
      <c r="D61" s="24">
        <f aca="true" t="shared" si="9" ref="D61:T61">TAN(ACOS($B61/100))-TAN(ACOS(D$21/100))</f>
        <v>0</v>
      </c>
      <c r="E61" s="24">
        <f t="shared" si="9"/>
        <v>0.025983208077604236</v>
      </c>
      <c r="F61" s="24">
        <f t="shared" si="9"/>
        <v>0.05198341662217154</v>
      </c>
      <c r="G61" s="24">
        <f t="shared" si="9"/>
        <v>0.07805131292824763</v>
      </c>
      <c r="H61" s="24">
        <f t="shared" si="9"/>
        <v>0.10424316339421835</v>
      </c>
      <c r="I61" s="24">
        <f t="shared" si="9"/>
        <v>0.13062234727764288</v>
      </c>
      <c r="J61" s="24">
        <f t="shared" si="9"/>
        <v>0.15726138521704258</v>
      </c>
      <c r="K61" s="24">
        <f t="shared" si="9"/>
        <v>0.18424467965923375</v>
      </c>
      <c r="L61" s="24">
        <f t="shared" si="9"/>
        <v>0.21167230560954564</v>
      </c>
      <c r="M61" s="24">
        <f t="shared" si="9"/>
        <v>0.2396653969594681</v>
      </c>
      <c r="N61" s="24">
        <f t="shared" si="9"/>
        <v>0.2683740415417629</v>
      </c>
      <c r="O61" s="24">
        <f t="shared" si="9"/>
        <v>0.29798928566111604</v>
      </c>
      <c r="P61" s="24">
        <f t="shared" si="9"/>
        <v>0.3287622125609959</v>
      </c>
      <c r="Q61" s="24">
        <f t="shared" si="9"/>
        <v>0.3610359675583423</v>
      </c>
      <c r="R61" s="24">
        <f t="shared" si="9"/>
        <v>0.3953033966184574</v>
      </c>
      <c r="S61" s="24">
        <f t="shared" si="9"/>
        <v>0.4323208351306538</v>
      </c>
      <c r="T61" s="24">
        <f t="shared" si="9"/>
        <v>0.4733638774438522</v>
      </c>
      <c r="U61" s="24">
        <f t="shared" si="5"/>
        <v>0.5209288411633164</v>
      </c>
      <c r="V61" s="24">
        <f t="shared" si="5"/>
        <v>0.5814952191744328</v>
      </c>
      <c r="W61" s="25">
        <f t="shared" si="5"/>
        <v>0.7239875017973206</v>
      </c>
    </row>
    <row r="62" spans="1:23" ht="8.25" customHeight="1">
      <c r="A62" s="27" t="s">
        <v>32</v>
      </c>
      <c r="B62" s="21">
        <f>B61+1</f>
        <v>82</v>
      </c>
      <c r="C62" s="24"/>
      <c r="D62" s="24"/>
      <c r="E62" s="24">
        <f aca="true" t="shared" si="10" ref="E62:T62">TAN(ACOS($B62/100))-TAN(ACOS(E$21/100))</f>
        <v>0</v>
      </c>
      <c r="F62" s="24">
        <f t="shared" si="10"/>
        <v>0.026000208544567305</v>
      </c>
      <c r="G62" s="24">
        <f t="shared" si="10"/>
        <v>0.05206810485064339</v>
      </c>
      <c r="H62" s="24">
        <f t="shared" si="10"/>
        <v>0.07825995531661412</v>
      </c>
      <c r="I62" s="24">
        <f t="shared" si="10"/>
        <v>0.10463913920003864</v>
      </c>
      <c r="J62" s="24">
        <f t="shared" si="10"/>
        <v>0.13127817713943835</v>
      </c>
      <c r="K62" s="24">
        <f t="shared" si="10"/>
        <v>0.1582614715816295</v>
      </c>
      <c r="L62" s="24">
        <f t="shared" si="10"/>
        <v>0.1856890975319414</v>
      </c>
      <c r="M62" s="24">
        <f t="shared" si="10"/>
        <v>0.21368218888186385</v>
      </c>
      <c r="N62" s="24">
        <f t="shared" si="10"/>
        <v>0.24239083346415868</v>
      </c>
      <c r="O62" s="24">
        <f t="shared" si="10"/>
        <v>0.2720060775835118</v>
      </c>
      <c r="P62" s="24">
        <f t="shared" si="10"/>
        <v>0.3027790044833917</v>
      </c>
      <c r="Q62" s="24">
        <f t="shared" si="10"/>
        <v>0.33505275948073804</v>
      </c>
      <c r="R62" s="24">
        <f t="shared" si="10"/>
        <v>0.3693201885408532</v>
      </c>
      <c r="S62" s="24">
        <f t="shared" si="10"/>
        <v>0.40633762705304954</v>
      </c>
      <c r="T62" s="24">
        <f t="shared" si="10"/>
        <v>0.447380669366248</v>
      </c>
      <c r="U62" s="24">
        <f aca="true" t="shared" si="11" ref="U62:W80">TAN(ACOS($B62/100))-TAN(ACOS(U$21/100))</f>
        <v>0.4949456330857122</v>
      </c>
      <c r="V62" s="24">
        <f t="shared" si="11"/>
        <v>0.5555120110968286</v>
      </c>
      <c r="W62" s="25">
        <f t="shared" si="11"/>
        <v>0.6980042937197164</v>
      </c>
    </row>
    <row r="63" spans="2:23" ht="8.25" customHeight="1">
      <c r="B63" s="21">
        <f>B62+1</f>
        <v>83</v>
      </c>
      <c r="C63" s="24"/>
      <c r="D63" s="24"/>
      <c r="E63" s="24"/>
      <c r="F63" s="24">
        <f aca="true" t="shared" si="12" ref="F63:T63">TAN(ACOS($B63/100))-TAN(ACOS(F$21/100))</f>
        <v>0</v>
      </c>
      <c r="G63" s="24">
        <f t="shared" si="12"/>
        <v>0.026067896306076088</v>
      </c>
      <c r="H63" s="24">
        <f t="shared" si="12"/>
        <v>0.05225974677204681</v>
      </c>
      <c r="I63" s="24">
        <f t="shared" si="12"/>
        <v>0.07863893065547134</v>
      </c>
      <c r="J63" s="24">
        <f t="shared" si="12"/>
        <v>0.10527796859487104</v>
      </c>
      <c r="K63" s="24">
        <f t="shared" si="12"/>
        <v>0.1322612630370622</v>
      </c>
      <c r="L63" s="24">
        <f t="shared" si="12"/>
        <v>0.1596888889873741</v>
      </c>
      <c r="M63" s="24">
        <f t="shared" si="12"/>
        <v>0.18768198033729655</v>
      </c>
      <c r="N63" s="24">
        <f t="shared" si="12"/>
        <v>0.21639062491959138</v>
      </c>
      <c r="O63" s="24">
        <f t="shared" si="12"/>
        <v>0.2460058690389445</v>
      </c>
      <c r="P63" s="24">
        <f t="shared" si="12"/>
        <v>0.2767787959388244</v>
      </c>
      <c r="Q63" s="24">
        <f t="shared" si="12"/>
        <v>0.30905255093617073</v>
      </c>
      <c r="R63" s="24">
        <f t="shared" si="12"/>
        <v>0.3433199799962859</v>
      </c>
      <c r="S63" s="24">
        <f t="shared" si="12"/>
        <v>0.38033741850848224</v>
      </c>
      <c r="T63" s="24">
        <f t="shared" si="12"/>
        <v>0.4213804608216807</v>
      </c>
      <c r="U63" s="24">
        <f t="shared" si="11"/>
        <v>0.4689454245411449</v>
      </c>
      <c r="V63" s="24">
        <f t="shared" si="11"/>
        <v>0.5295118025522613</v>
      </c>
      <c r="W63" s="25">
        <f t="shared" si="11"/>
        <v>0.6720040851751491</v>
      </c>
    </row>
    <row r="64" spans="2:23" ht="8.25" customHeight="1">
      <c r="B64" s="21">
        <f>B63+1</f>
        <v>84</v>
      </c>
      <c r="C64" s="24"/>
      <c r="D64" s="24"/>
      <c r="E64" s="24"/>
      <c r="F64" s="24"/>
      <c r="G64" s="24">
        <f aca="true" t="shared" si="13" ref="G64:T64">TAN(ACOS($B64/100))-TAN(ACOS(G$21/100))</f>
        <v>0</v>
      </c>
      <c r="H64" s="24">
        <f t="shared" si="13"/>
        <v>0.026191850465970723</v>
      </c>
      <c r="I64" s="24">
        <f t="shared" si="13"/>
        <v>0.05257103434939525</v>
      </c>
      <c r="J64" s="24">
        <f t="shared" si="13"/>
        <v>0.07921007228879495</v>
      </c>
      <c r="K64" s="24">
        <f t="shared" si="13"/>
        <v>0.10619336673098612</v>
      </c>
      <c r="L64" s="24">
        <f t="shared" si="13"/>
        <v>0.133620992681298</v>
      </c>
      <c r="M64" s="24">
        <f t="shared" si="13"/>
        <v>0.16161408403122046</v>
      </c>
      <c r="N64" s="24">
        <f t="shared" si="13"/>
        <v>0.1903227286135153</v>
      </c>
      <c r="O64" s="24">
        <f t="shared" si="13"/>
        <v>0.21993797273286841</v>
      </c>
      <c r="P64" s="24">
        <f t="shared" si="13"/>
        <v>0.2507108996327483</v>
      </c>
      <c r="Q64" s="24">
        <f t="shared" si="13"/>
        <v>0.28298465463009465</v>
      </c>
      <c r="R64" s="24">
        <f t="shared" si="13"/>
        <v>0.3172520836902098</v>
      </c>
      <c r="S64" s="24">
        <f t="shared" si="13"/>
        <v>0.35426952220240615</v>
      </c>
      <c r="T64" s="24">
        <f t="shared" si="13"/>
        <v>0.3953125645156046</v>
      </c>
      <c r="U64" s="24">
        <f t="shared" si="11"/>
        <v>0.4428775282350688</v>
      </c>
      <c r="V64" s="24">
        <f t="shared" si="11"/>
        <v>0.5034439062461852</v>
      </c>
      <c r="W64" s="25">
        <f t="shared" si="11"/>
        <v>0.645936188869073</v>
      </c>
    </row>
    <row r="65" spans="2:23" ht="8.25" customHeight="1">
      <c r="B65" s="21">
        <f>B64+1</f>
        <v>85</v>
      </c>
      <c r="C65" s="24"/>
      <c r="D65" s="24"/>
      <c r="E65" s="24"/>
      <c r="F65" s="24"/>
      <c r="G65" s="24"/>
      <c r="H65" s="24">
        <f aca="true" t="shared" si="14" ref="H65:T65">TAN(ACOS($B65/100))-TAN(ACOS(H$21/100))</f>
        <v>0</v>
      </c>
      <c r="I65" s="24">
        <f t="shared" si="14"/>
        <v>0.02637918388342453</v>
      </c>
      <c r="J65" s="24">
        <f t="shared" si="14"/>
        <v>0.05301822182282423</v>
      </c>
      <c r="K65" s="24">
        <f t="shared" si="14"/>
        <v>0.0800015162650154</v>
      </c>
      <c r="L65" s="24">
        <f t="shared" si="14"/>
        <v>0.10742914221532729</v>
      </c>
      <c r="M65" s="24">
        <f t="shared" si="14"/>
        <v>0.13542223356524974</v>
      </c>
      <c r="N65" s="24">
        <f t="shared" si="14"/>
        <v>0.16413087814754457</v>
      </c>
      <c r="O65" s="24">
        <f t="shared" si="14"/>
        <v>0.1937461222668977</v>
      </c>
      <c r="P65" s="24">
        <f t="shared" si="14"/>
        <v>0.22451904916677756</v>
      </c>
      <c r="Q65" s="24">
        <f t="shared" si="14"/>
        <v>0.2567928041641239</v>
      </c>
      <c r="R65" s="24">
        <f t="shared" si="14"/>
        <v>0.2910602332242391</v>
      </c>
      <c r="S65" s="24">
        <f t="shared" si="14"/>
        <v>0.32807767173643543</v>
      </c>
      <c r="T65" s="24">
        <f t="shared" si="14"/>
        <v>0.36912071404963387</v>
      </c>
      <c r="U65" s="24">
        <f t="shared" si="11"/>
        <v>0.4166856777690981</v>
      </c>
      <c r="V65" s="24">
        <f t="shared" si="11"/>
        <v>0.47725205578021446</v>
      </c>
      <c r="W65" s="25">
        <f t="shared" si="11"/>
        <v>0.6197443384031023</v>
      </c>
    </row>
    <row r="66" spans="2:23" ht="4.5" customHeight="1">
      <c r="B66" s="2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</row>
    <row r="67" spans="2:23" ht="8.25" customHeight="1">
      <c r="B67" s="21">
        <f>B65+1</f>
        <v>86</v>
      </c>
      <c r="C67" s="24"/>
      <c r="D67" s="24"/>
      <c r="E67" s="24"/>
      <c r="F67" s="24"/>
      <c r="G67" s="24"/>
      <c r="H67" s="24"/>
      <c r="I67" s="24">
        <f aca="true" t="shared" si="15" ref="I67:T67">TAN(ACOS($B67/100))-TAN(ACOS(I$21/100))</f>
        <v>0</v>
      </c>
      <c r="J67" s="24">
        <f t="shared" si="15"/>
        <v>0.0266390379393997</v>
      </c>
      <c r="K67" s="24">
        <f t="shared" si="15"/>
        <v>0.053622332381590865</v>
      </c>
      <c r="L67" s="24">
        <f t="shared" si="15"/>
        <v>0.08104995833190276</v>
      </c>
      <c r="M67" s="24">
        <f t="shared" si="15"/>
        <v>0.10904304968182521</v>
      </c>
      <c r="N67" s="24">
        <f t="shared" si="15"/>
        <v>0.13775169426412004</v>
      </c>
      <c r="O67" s="24">
        <f t="shared" si="15"/>
        <v>0.16736693838347316</v>
      </c>
      <c r="P67" s="24">
        <f t="shared" si="15"/>
        <v>0.19813986528335303</v>
      </c>
      <c r="Q67" s="24">
        <f t="shared" si="15"/>
        <v>0.2304136202806994</v>
      </c>
      <c r="R67" s="24">
        <f t="shared" si="15"/>
        <v>0.26468104934081454</v>
      </c>
      <c r="S67" s="24">
        <f t="shared" si="15"/>
        <v>0.3016984878530109</v>
      </c>
      <c r="T67" s="24">
        <f t="shared" si="15"/>
        <v>0.34274153016620934</v>
      </c>
      <c r="U67" s="24">
        <f t="shared" si="11"/>
        <v>0.39030649388567357</v>
      </c>
      <c r="V67" s="24">
        <f t="shared" si="11"/>
        <v>0.45087287189678993</v>
      </c>
      <c r="W67" s="25">
        <f t="shared" si="11"/>
        <v>0.5933651545196778</v>
      </c>
    </row>
    <row r="68" spans="2:23" ht="8.25" customHeight="1">
      <c r="B68" s="21">
        <f>B67+1</f>
        <v>87</v>
      </c>
      <c r="C68" s="24"/>
      <c r="D68" s="24"/>
      <c r="E68" s="24"/>
      <c r="F68" s="24"/>
      <c r="G68" s="24"/>
      <c r="H68" s="24"/>
      <c r="I68" s="24"/>
      <c r="J68" s="24">
        <f aca="true" t="shared" si="16" ref="J68:T68">TAN(ACOS($B68/100))-TAN(ACOS(J$21/100))</f>
        <v>0</v>
      </c>
      <c r="K68" s="24">
        <f t="shared" si="16"/>
        <v>0.026983294442191164</v>
      </c>
      <c r="L68" s="24">
        <f t="shared" si="16"/>
        <v>0.05441092039250306</v>
      </c>
      <c r="M68" s="24">
        <f t="shared" si="16"/>
        <v>0.08240401174242551</v>
      </c>
      <c r="N68" s="24">
        <f t="shared" si="16"/>
        <v>0.11111265632472034</v>
      </c>
      <c r="O68" s="24">
        <f t="shared" si="16"/>
        <v>0.14072790044407346</v>
      </c>
      <c r="P68" s="24">
        <f t="shared" si="16"/>
        <v>0.17150082734395333</v>
      </c>
      <c r="Q68" s="24">
        <f t="shared" si="16"/>
        <v>0.2037745823412997</v>
      </c>
      <c r="R68" s="24">
        <f t="shared" si="16"/>
        <v>0.23804201140141484</v>
      </c>
      <c r="S68" s="24">
        <f t="shared" si="16"/>
        <v>0.2750594499136112</v>
      </c>
      <c r="T68" s="24">
        <f t="shared" si="16"/>
        <v>0.31610249222680964</v>
      </c>
      <c r="U68" s="24">
        <f t="shared" si="11"/>
        <v>0.36366745594627387</v>
      </c>
      <c r="V68" s="24">
        <f t="shared" si="11"/>
        <v>0.4242338339573902</v>
      </c>
      <c r="W68" s="25">
        <f t="shared" si="11"/>
        <v>0.566726116580278</v>
      </c>
    </row>
    <row r="69" spans="2:23" ht="8.25" customHeight="1">
      <c r="B69" s="21">
        <f>B68+1</f>
        <v>88</v>
      </c>
      <c r="C69" s="24"/>
      <c r="D69" s="24"/>
      <c r="E69" s="24"/>
      <c r="F69" s="24"/>
      <c r="G69" s="24"/>
      <c r="H69" s="24"/>
      <c r="I69" s="24"/>
      <c r="J69" s="24"/>
      <c r="K69" s="24">
        <f aca="true" t="shared" si="17" ref="K69:T69">TAN(ACOS($B69/100))-TAN(ACOS(K$21/100))</f>
        <v>0</v>
      </c>
      <c r="L69" s="24">
        <f t="shared" si="17"/>
        <v>0.027427625950311896</v>
      </c>
      <c r="M69" s="24">
        <f t="shared" si="17"/>
        <v>0.055420717300234346</v>
      </c>
      <c r="N69" s="24">
        <f t="shared" si="17"/>
        <v>0.08412936188252917</v>
      </c>
      <c r="O69" s="24">
        <f t="shared" si="17"/>
        <v>0.1137446060018823</v>
      </c>
      <c r="P69" s="24">
        <f t="shared" si="17"/>
        <v>0.14451753290176217</v>
      </c>
      <c r="Q69" s="24">
        <f t="shared" si="17"/>
        <v>0.17679128789910853</v>
      </c>
      <c r="R69" s="24">
        <f t="shared" si="17"/>
        <v>0.21105871695922368</v>
      </c>
      <c r="S69" s="24">
        <f t="shared" si="17"/>
        <v>0.24807615547142003</v>
      </c>
      <c r="T69" s="24">
        <f t="shared" si="17"/>
        <v>0.2891191977846185</v>
      </c>
      <c r="U69" s="24">
        <f t="shared" si="11"/>
        <v>0.3366841615040827</v>
      </c>
      <c r="V69" s="24">
        <f t="shared" si="11"/>
        <v>0.39725053951519906</v>
      </c>
      <c r="W69" s="25">
        <f t="shared" si="11"/>
        <v>0.5397428221380869</v>
      </c>
    </row>
    <row r="70" spans="2:23" ht="8.25" customHeight="1">
      <c r="B70" s="21">
        <f>B69+1</f>
        <v>89</v>
      </c>
      <c r="C70" s="24"/>
      <c r="D70" s="24"/>
      <c r="E70" s="24"/>
      <c r="F70" s="24"/>
      <c r="G70" s="24"/>
      <c r="H70" s="24"/>
      <c r="I70" s="24"/>
      <c r="J70" s="24"/>
      <c r="K70" s="24"/>
      <c r="L70" s="24">
        <f aca="true" t="shared" si="18" ref="L70:T70">TAN(ACOS($B70/100))-TAN(ACOS(L$21/100))</f>
        <v>0</v>
      </c>
      <c r="M70" s="24">
        <f t="shared" si="18"/>
        <v>0.02799309134992245</v>
      </c>
      <c r="N70" s="24">
        <f t="shared" si="18"/>
        <v>0.05670173593221728</v>
      </c>
      <c r="O70" s="24">
        <f t="shared" si="18"/>
        <v>0.0863169800515704</v>
      </c>
      <c r="P70" s="24">
        <f t="shared" si="18"/>
        <v>0.11708990695145027</v>
      </c>
      <c r="Q70" s="24">
        <f t="shared" si="18"/>
        <v>0.14936366194879663</v>
      </c>
      <c r="R70" s="24">
        <f t="shared" si="18"/>
        <v>0.18363109100891178</v>
      </c>
      <c r="S70" s="24">
        <f t="shared" si="18"/>
        <v>0.22064852952110814</v>
      </c>
      <c r="T70" s="24">
        <f t="shared" si="18"/>
        <v>0.2616915718343066</v>
      </c>
      <c r="U70" s="24">
        <f t="shared" si="11"/>
        <v>0.3092565355537708</v>
      </c>
      <c r="V70" s="24">
        <f t="shared" si="11"/>
        <v>0.36982291356488717</v>
      </c>
      <c r="W70" s="25">
        <f t="shared" si="11"/>
        <v>0.512315196187775</v>
      </c>
    </row>
    <row r="71" spans="2:23" ht="8.25" customHeight="1">
      <c r="B71" s="21">
        <f>B70+1</f>
        <v>90</v>
      </c>
      <c r="C71" s="24"/>
      <c r="D71" s="24"/>
      <c r="E71" s="24"/>
      <c r="F71" s="24"/>
      <c r="G71" s="24"/>
      <c r="H71" s="24"/>
      <c r="I71" s="24"/>
      <c r="J71" s="24"/>
      <c r="K71" s="24"/>
      <c r="L71" s="24" t="s">
        <v>11</v>
      </c>
      <c r="M71" s="24">
        <f aca="true" t="shared" si="19" ref="M71:T71">TAN(ACOS($B71/100))-TAN(ACOS(M$21/100))</f>
        <v>0</v>
      </c>
      <c r="N71" s="24">
        <f t="shared" si="19"/>
        <v>0.02870864458229483</v>
      </c>
      <c r="O71" s="24">
        <f t="shared" si="19"/>
        <v>0.05832388870164795</v>
      </c>
      <c r="P71" s="24">
        <f t="shared" si="19"/>
        <v>0.08909681560152782</v>
      </c>
      <c r="Q71" s="24">
        <f t="shared" si="19"/>
        <v>0.12137057059887418</v>
      </c>
      <c r="R71" s="24">
        <f t="shared" si="19"/>
        <v>0.15563799965898933</v>
      </c>
      <c r="S71" s="24">
        <f t="shared" si="19"/>
        <v>0.1926554381711857</v>
      </c>
      <c r="T71" s="24">
        <f t="shared" si="19"/>
        <v>0.23369848048438413</v>
      </c>
      <c r="U71" s="24">
        <f t="shared" si="11"/>
        <v>0.28126344420384836</v>
      </c>
      <c r="V71" s="24">
        <f t="shared" si="11"/>
        <v>0.3418298222149647</v>
      </c>
      <c r="W71" s="25">
        <f t="shared" si="11"/>
        <v>0.48432210483785254</v>
      </c>
    </row>
    <row r="72" spans="2:23" ht="4.5" customHeight="1">
      <c r="B72" s="2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</row>
    <row r="73" spans="2:23" ht="8.25" customHeight="1">
      <c r="B73" s="21">
        <f>B71+1</f>
        <v>91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>
        <f aca="true" t="shared" si="20" ref="N73:T73">TAN(ACOS($B73/100))-TAN(ACOS(N$21/100))</f>
        <v>0</v>
      </c>
      <c r="O73" s="24">
        <f t="shared" si="20"/>
        <v>0.029615244119353124</v>
      </c>
      <c r="P73" s="24">
        <f t="shared" si="20"/>
        <v>0.060388171019232995</v>
      </c>
      <c r="Q73" s="24">
        <f t="shared" si="20"/>
        <v>0.09266192601657935</v>
      </c>
      <c r="R73" s="24">
        <f t="shared" si="20"/>
        <v>0.1269293550766945</v>
      </c>
      <c r="S73" s="24">
        <f t="shared" si="20"/>
        <v>0.16394679358889086</v>
      </c>
      <c r="T73" s="24">
        <f t="shared" si="20"/>
        <v>0.2049898359020893</v>
      </c>
      <c r="U73" s="24">
        <f t="shared" si="11"/>
        <v>0.2525547996215535</v>
      </c>
      <c r="V73" s="24">
        <f t="shared" si="11"/>
        <v>0.3131211776326699</v>
      </c>
      <c r="W73" s="25">
        <f t="shared" si="11"/>
        <v>0.4556134602555577</v>
      </c>
    </row>
    <row r="74" spans="2:23" ht="8.25" customHeight="1">
      <c r="B74" s="21">
        <f>B73+1</f>
        <v>92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>
        <f aca="true" t="shared" si="21" ref="O74:T74">TAN(ACOS($B74/100))-TAN(ACOS(O$21/100))</f>
        <v>0</v>
      </c>
      <c r="P74" s="24">
        <f t="shared" si="21"/>
        <v>0.03077292689987987</v>
      </c>
      <c r="Q74" s="24">
        <f t="shared" si="21"/>
        <v>0.06304668189722623</v>
      </c>
      <c r="R74" s="24">
        <f t="shared" si="21"/>
        <v>0.09731411095734138</v>
      </c>
      <c r="S74" s="24">
        <f t="shared" si="21"/>
        <v>0.13433154946953774</v>
      </c>
      <c r="T74" s="24">
        <f t="shared" si="21"/>
        <v>0.17537459178273618</v>
      </c>
      <c r="U74" s="24">
        <f t="shared" si="11"/>
        <v>0.2229395555022004</v>
      </c>
      <c r="V74" s="24">
        <f t="shared" si="11"/>
        <v>0.28350593351331677</v>
      </c>
      <c r="W74" s="25">
        <f t="shared" si="11"/>
        <v>0.4259982161362046</v>
      </c>
    </row>
    <row r="75" spans="2:23" ht="8.25" customHeight="1">
      <c r="B75" s="21">
        <f>B74+1</f>
        <v>93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>
        <f>TAN(ACOS($B75/100))-TAN(ACOS(P$21/100))</f>
        <v>0</v>
      </c>
      <c r="Q75" s="24">
        <f>TAN(ACOS($B75/100))-TAN(ACOS(Q$21/100))</f>
        <v>0.03227375499734636</v>
      </c>
      <c r="R75" s="24">
        <f>TAN(ACOS($B75/100))-TAN(ACOS(R$21/100))</f>
        <v>0.06654118405746151</v>
      </c>
      <c r="S75" s="24">
        <f>TAN(ACOS($B75/100))-TAN(ACOS(S$21/100))</f>
        <v>0.10355862256965787</v>
      </c>
      <c r="T75" s="24">
        <f>TAN(ACOS($B75/100))-TAN(ACOS(T$21/100))</f>
        <v>0.1446016648828563</v>
      </c>
      <c r="U75" s="24">
        <f t="shared" si="11"/>
        <v>0.19216662860232053</v>
      </c>
      <c r="V75" s="24">
        <f t="shared" si="11"/>
        <v>0.2527330066134369</v>
      </c>
      <c r="W75" s="25">
        <f t="shared" si="11"/>
        <v>0.3952252892363247</v>
      </c>
    </row>
    <row r="76" spans="2:23" ht="8.25" customHeight="1">
      <c r="B76" s="21">
        <f>B75+1</f>
        <v>94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>
        <f>TAN(ACOS($B76/100))-TAN(ACOS(Q$21/100))</f>
        <v>0</v>
      </c>
      <c r="R76" s="24">
        <f>TAN(ACOS($B76/100))-TAN(ACOS(R$21/100))</f>
        <v>0.03426742906011515</v>
      </c>
      <c r="S76" s="24">
        <f>TAN(ACOS($B76/100))-TAN(ACOS(S$21/100))</f>
        <v>0.0712848675723115</v>
      </c>
      <c r="T76" s="24">
        <f>TAN(ACOS($B76/100))-TAN(ACOS(T$21/100))</f>
        <v>0.11232790988550995</v>
      </c>
      <c r="U76" s="24">
        <f t="shared" si="11"/>
        <v>0.15989287360497417</v>
      </c>
      <c r="V76" s="24">
        <f t="shared" si="11"/>
        <v>0.22045925161609056</v>
      </c>
      <c r="W76" s="25">
        <f t="shared" si="11"/>
        <v>0.36295153423897836</v>
      </c>
    </row>
    <row r="77" spans="2:23" ht="8.25" customHeight="1">
      <c r="B77" s="21">
        <f>B76+1</f>
        <v>95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f>TAN(ACOS($B77/100))-TAN(ACOS(R$21/100))</f>
        <v>0</v>
      </c>
      <c r="S77" s="24">
        <f>TAN(ACOS($B77/100))-TAN(ACOS(S$21/100))</f>
        <v>0.037017438512196355</v>
      </c>
      <c r="T77" s="24">
        <f>TAN(ACOS($B77/100))-TAN(ACOS(T$21/100))</f>
        <v>0.0780604808253948</v>
      </c>
      <c r="U77" s="24">
        <f t="shared" si="11"/>
        <v>0.12562544454485902</v>
      </c>
      <c r="V77" s="24">
        <f t="shared" si="11"/>
        <v>0.1861918225559754</v>
      </c>
      <c r="W77" s="25">
        <f t="shared" si="11"/>
        <v>0.3286841051788632</v>
      </c>
    </row>
    <row r="78" spans="2:23" ht="4.5" customHeight="1">
      <c r="B78" s="2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</row>
    <row r="79" spans="2:23" ht="8.25" customHeight="1">
      <c r="B79" s="21">
        <f>B77+1</f>
        <v>96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>
        <f>TAN(ACOS($B79/100))-TAN(ACOS(S$21/100))</f>
        <v>0</v>
      </c>
      <c r="T79" s="24">
        <f>TAN(ACOS($B79/100))-TAN(ACOS(T$21/100))</f>
        <v>0.04104304231319844</v>
      </c>
      <c r="U79" s="24">
        <f t="shared" si="11"/>
        <v>0.08860800603266267</v>
      </c>
      <c r="V79" s="24">
        <f t="shared" si="11"/>
        <v>0.14917438404377906</v>
      </c>
      <c r="W79" s="25">
        <f t="shared" si="11"/>
        <v>0.29166666666666685</v>
      </c>
    </row>
    <row r="80" spans="2:23" ht="8.25" customHeight="1">
      <c r="B80" s="21">
        <f>B79+1</f>
        <v>97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>
        <f>TAN(ACOS($B80/100))-TAN(ACOS(T$21/100))</f>
        <v>0</v>
      </c>
      <c r="U80" s="24">
        <f t="shared" si="11"/>
        <v>0.047564963719464226</v>
      </c>
      <c r="V80" s="24">
        <f t="shared" si="11"/>
        <v>0.10813134173058062</v>
      </c>
      <c r="W80" s="25">
        <f t="shared" si="11"/>
        <v>0.2506236243534684</v>
      </c>
    </row>
    <row r="81" spans="2:23" ht="8.25" customHeight="1">
      <c r="B81" s="21">
        <f>B80+1</f>
        <v>98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f aca="true" t="shared" si="22" ref="U81:W83">TAN(ACOS($B81/100))-TAN(ACOS(U$21/100))</f>
        <v>0</v>
      </c>
      <c r="V81" s="24">
        <f t="shared" si="22"/>
        <v>0.06056637801111639</v>
      </c>
      <c r="W81" s="25">
        <f t="shared" si="22"/>
        <v>0.20305866063400418</v>
      </c>
    </row>
    <row r="82" spans="2:23" ht="8.25" customHeight="1">
      <c r="B82" s="21">
        <f>B81+1</f>
        <v>99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>
        <f t="shared" si="22"/>
        <v>0</v>
      </c>
      <c r="W82" s="25">
        <f t="shared" si="22"/>
        <v>0.1424922826228878</v>
      </c>
    </row>
    <row r="83" spans="2:23" s="29" customFormat="1" ht="8.25" customHeight="1">
      <c r="B83" s="21">
        <f>B82+1</f>
        <v>100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25">
        <f t="shared" si="22"/>
        <v>0</v>
      </c>
    </row>
    <row r="84" spans="2:23" ht="4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</row>
    <row r="85" spans="2:23" ht="4.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</row>
    <row r="87" ht="12.75">
      <c r="B87" s="7" t="s">
        <v>33</v>
      </c>
    </row>
    <row r="88" ht="12.75">
      <c r="B88" s="7"/>
    </row>
    <row r="89" spans="4:14" ht="12.75">
      <c r="D89" s="29" t="s">
        <v>34</v>
      </c>
      <c r="E89" s="37">
        <v>72</v>
      </c>
      <c r="G89" s="29" t="s">
        <v>35</v>
      </c>
      <c r="H89" s="37">
        <v>87</v>
      </c>
      <c r="I89" s="29"/>
      <c r="J89" s="29" t="s">
        <v>37</v>
      </c>
      <c r="K89" s="40">
        <v>1430</v>
      </c>
      <c r="L89" s="41"/>
      <c r="N89" s="44" t="s">
        <v>42</v>
      </c>
    </row>
    <row r="90" ht="19.5" customHeight="1"/>
    <row r="91" spans="4:11" ht="12.75">
      <c r="D91" s="38" t="s">
        <v>36</v>
      </c>
      <c r="E91" s="39">
        <f>TAN(ACOS($E89/100))-TAN(ACOS(H$89/100))</f>
        <v>0.39712674858069263</v>
      </c>
      <c r="I91" s="43" t="s">
        <v>41</v>
      </c>
      <c r="J91" s="42">
        <f>K89*E91</f>
        <v>567.8912504703904</v>
      </c>
      <c r="K91" s="41"/>
    </row>
    <row r="93" spans="4:27" ht="12.75">
      <c r="D93" s="29" t="s">
        <v>38</v>
      </c>
      <c r="E93" s="5">
        <f>K89/E89*100</f>
        <v>1986.111111111111</v>
      </c>
      <c r="H93" s="29" t="s">
        <v>39</v>
      </c>
      <c r="I93" s="5">
        <f>K89/H89*100</f>
        <v>1643.6781609195402</v>
      </c>
      <c r="AA93" s="3" t="s">
        <v>46</v>
      </c>
    </row>
    <row r="95" spans="4:6" ht="12.75">
      <c r="D95" s="29" t="s">
        <v>40</v>
      </c>
      <c r="E95" s="5">
        <f>SQRT(E93^2-K89^2)</f>
        <v>1378.3095971801881</v>
      </c>
      <c r="F95" s="9" t="s">
        <v>43</v>
      </c>
    </row>
  </sheetData>
  <printOptions gridLines="1" horizontalCentered="1"/>
  <pageMargins left="0.25" right="0.25" top="0.5" bottom="0.5" header="0.5" footer="0.5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 Holt</cp:lastModifiedBy>
  <cp:lastPrinted>1998-11-19T19:26:07Z</cp:lastPrinted>
  <dcterms:created xsi:type="dcterms:W3CDTF">2000-03-07T19:00:29Z</dcterms:created>
  <dcterms:modified xsi:type="dcterms:W3CDTF">2002-11-08T13:57:41Z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446138231</vt:i4>
  </property>
  <property fmtid="{D5CDD505-2E9C-101B-9397-08002B2CF9AE}" pid="4" name="_EmailSubje">
    <vt:lpwstr>Add to Free Stuff</vt:lpwstr>
  </property>
  <property fmtid="{D5CDD505-2E9C-101B-9397-08002B2CF9AE}" pid="5" name="_AuthorEma">
    <vt:lpwstr>Mike@MikeHolt.com</vt:lpwstr>
  </property>
  <property fmtid="{D5CDD505-2E9C-101B-9397-08002B2CF9AE}" pid="6" name="_AuthorEmailDisplayNa">
    <vt:lpwstr>Mike Holt</vt:lpwstr>
  </property>
</Properties>
</file>