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12120" windowHeight="7335" activeTab="1"/>
  </bookViews>
  <sheets>
    <sheet name="Introduction" sheetId="1" r:id="rId1"/>
    <sheet name="2003 Rent Calculator" sheetId="2" r:id="rId2"/>
  </sheets>
  <definedNames>
    <definedName name="_xlnm.Print_Area" localSheetId="1">'2003 Rent Calculator'!$A$1:$I$29</definedName>
  </definedNames>
  <calcPr fullCalcOnLoad="1"/>
</workbook>
</file>

<file path=xl/sharedStrings.xml><?xml version="1.0" encoding="utf-8"?>
<sst xmlns="http://schemas.openxmlformats.org/spreadsheetml/2006/main" count="44" uniqueCount="44">
  <si>
    <t>Rent Value</t>
  </si>
  <si>
    <t>0 = no tile</t>
  </si>
  <si>
    <t>1 = random tile</t>
  </si>
  <si>
    <t>0 = wheat grown on tract</t>
  </si>
  <si>
    <t>1 = no wheat grown on tract</t>
  </si>
  <si>
    <t xml:space="preserve"> </t>
  </si>
  <si>
    <t>2 = systematic tile</t>
  </si>
  <si>
    <t>0 = renting from a non-relative</t>
  </si>
  <si>
    <t>1 = renting from a relative</t>
  </si>
  <si>
    <r>
      <t xml:space="preserve">Region Code: </t>
    </r>
    <r>
      <rPr>
        <sz val="12"/>
        <rFont val="Arial"/>
        <family val="2"/>
      </rPr>
      <t xml:space="preserve"> Select the appropriate zone from the box, refer to the map to the right</t>
    </r>
  </si>
  <si>
    <t>Region 2 - coded blue</t>
  </si>
  <si>
    <t>Region 1 - coded grey</t>
  </si>
  <si>
    <t>Region 0 - coded red</t>
  </si>
  <si>
    <r>
      <t xml:space="preserve">Tile Type: </t>
    </r>
    <r>
      <rPr>
        <sz val="12"/>
        <rFont val="Arial"/>
        <family val="2"/>
      </rPr>
      <t xml:space="preserve"> Select the appropriate tile system</t>
    </r>
  </si>
  <si>
    <t>No Tile</t>
  </si>
  <si>
    <t>Random Tile</t>
  </si>
  <si>
    <t>Systematic Tile</t>
  </si>
  <si>
    <t>Wheat grown on tract</t>
  </si>
  <si>
    <t>No wheat grown on tract</t>
  </si>
  <si>
    <r>
      <t xml:space="preserve">Wheat Grown: </t>
    </r>
    <r>
      <rPr>
        <sz val="12"/>
        <rFont val="Arial"/>
        <family val="2"/>
      </rPr>
      <t xml:space="preserve"> Select whether wheat is grown</t>
    </r>
  </si>
  <si>
    <t>Renting from a non-relative</t>
  </si>
  <si>
    <t>Renting from a relative</t>
  </si>
  <si>
    <r>
      <t>Corn Yield:</t>
    </r>
    <r>
      <rPr>
        <sz val="12"/>
        <rFont val="Arial"/>
        <family val="2"/>
      </rPr>
      <t xml:space="preserve">  Enter your actual five-year Olympic average corn yield</t>
    </r>
  </si>
  <si>
    <r>
      <t xml:space="preserve">Soybean Yield: </t>
    </r>
    <r>
      <rPr>
        <sz val="12"/>
        <rFont val="Arial"/>
        <family val="2"/>
      </rPr>
      <t>Enter your actual five-year average soybean yield</t>
    </r>
  </si>
  <si>
    <r>
      <t>Owner Relationship:</t>
    </r>
    <r>
      <rPr>
        <sz val="12"/>
        <rFont val="Arial"/>
        <family val="2"/>
      </rPr>
      <t xml:space="preserve"> Select the appropriate landlord</t>
    </r>
  </si>
  <si>
    <t>2003 Rental Rate Survey Calculator</t>
  </si>
  <si>
    <t>Go to the survey calculator by clicking on the "2003 Rent Calculator" tab below</t>
  </si>
  <si>
    <t>2003 Ohio Rent Survey Calculator</t>
  </si>
  <si>
    <t>Instructions Below</t>
  </si>
  <si>
    <t>Instructions:</t>
  </si>
  <si>
    <t>Step 1.</t>
  </si>
  <si>
    <t>Step 2.</t>
  </si>
  <si>
    <t>Step 3.</t>
  </si>
  <si>
    <t xml:space="preserve">Refering to the map to the right, select the zone where the tract of land sits by clicking on the appropriate selection.  If the tract sits on the border of two zones, run a scenario with each zone and adjust accordingly. </t>
  </si>
  <si>
    <t>Step 4.</t>
  </si>
  <si>
    <t>Select the appropriate tile system.</t>
  </si>
  <si>
    <t>Step. 5</t>
  </si>
  <si>
    <t>Select whether wheat is grown on the tract.</t>
  </si>
  <si>
    <t>Step 6.</t>
  </si>
  <si>
    <t>Select whether renting from a relative or non-relative.</t>
  </si>
  <si>
    <t>Step 7.</t>
  </si>
  <si>
    <t>The rent value of the tract will be displayed in the yellow box.</t>
  </si>
  <si>
    <t>Enter the corn yield (bushels/acre) in the box to the right.</t>
  </si>
  <si>
    <t>Enter the soybean yield (bushels/acre) in the box to the right.</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</si>
</sst>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14">
    <font>
      <sz val="10"/>
      <name val="Arial"/>
      <family val="0"/>
    </font>
    <font>
      <b/>
      <sz val="24"/>
      <name val="Arial"/>
      <family val="2"/>
    </font>
    <font>
      <b/>
      <sz val="12"/>
      <name val="Arial"/>
      <family val="2"/>
    </font>
    <font>
      <sz val="12"/>
      <name val="Arial"/>
      <family val="2"/>
    </font>
    <font>
      <b/>
      <sz val="12"/>
      <color indexed="12"/>
      <name val="Arial"/>
      <family val="2"/>
    </font>
    <font>
      <sz val="8"/>
      <name val="Tahoma"/>
      <family val="2"/>
    </font>
    <font>
      <b/>
      <sz val="12"/>
      <color indexed="9"/>
      <name val="Arial"/>
      <family val="2"/>
    </font>
    <font>
      <sz val="12"/>
      <color indexed="9"/>
      <name val="Arial"/>
      <family val="2"/>
    </font>
    <font>
      <sz val="10"/>
      <color indexed="9"/>
      <name val="Arial"/>
      <family val="2"/>
    </font>
    <font>
      <b/>
      <sz val="16"/>
      <color indexed="9"/>
      <name val="Arial"/>
      <family val="2"/>
    </font>
    <font>
      <b/>
      <sz val="14"/>
      <color indexed="9"/>
      <name val="Arial"/>
      <family val="2"/>
    </font>
    <font>
      <b/>
      <sz val="20"/>
      <name val="Arial"/>
      <family val="2"/>
    </font>
    <font>
      <sz val="10"/>
      <color indexed="10"/>
      <name val="Arial"/>
      <family val="0"/>
    </font>
    <font>
      <b/>
      <sz val="12"/>
      <color indexed="10"/>
      <name val="Arial"/>
      <family val="2"/>
    </font>
  </fonts>
  <fills count="3">
    <fill>
      <patternFill/>
    </fill>
    <fill>
      <patternFill patternType="gray125"/>
    </fill>
    <fill>
      <patternFill patternType="solid">
        <fgColor indexed="13"/>
        <bgColor indexed="64"/>
      </patternFill>
    </fill>
  </fills>
  <borders count="3">
    <border>
      <left/>
      <right/>
      <top/>
      <bottom/>
      <diagonal/>
    </border>
    <border>
      <left style="medium"/>
      <right style="medium"/>
      <top style="medium"/>
      <bottom style="mediu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Border="1" applyAlignment="1">
      <alignment/>
    </xf>
    <xf numFmtId="0" fontId="4" fillId="0" borderId="0" xfId="0" applyFont="1" applyAlignment="1">
      <alignment/>
    </xf>
    <xf numFmtId="0" fontId="0" fillId="0" borderId="0" xfId="0" applyBorder="1" applyAlignment="1">
      <alignment/>
    </xf>
    <xf numFmtId="0" fontId="6" fillId="0" borderId="0" xfId="0" applyFont="1" applyAlignment="1">
      <alignment/>
    </xf>
    <xf numFmtId="0" fontId="7" fillId="0" borderId="0" xfId="0" applyFont="1" applyAlignment="1">
      <alignment/>
    </xf>
    <xf numFmtId="0" fontId="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12" fillId="0" borderId="0" xfId="0" applyFont="1" applyAlignment="1">
      <alignment horizontal="center"/>
    </xf>
    <xf numFmtId="42" fontId="2" fillId="2" borderId="1" xfId="17" applyNumberFormat="1" applyFont="1" applyFill="1" applyBorder="1" applyAlignment="1">
      <alignment/>
    </xf>
    <xf numFmtId="0" fontId="0" fillId="0" borderId="2" xfId="0" applyBorder="1" applyAlignment="1">
      <alignment/>
    </xf>
    <xf numFmtId="0" fontId="13" fillId="0" borderId="0" xfId="0" applyFont="1" applyBorder="1" applyAlignment="1">
      <alignment/>
    </xf>
    <xf numFmtId="0" fontId="2" fillId="0" borderId="1" xfId="0" applyFont="1" applyBorder="1" applyAlignment="1" applyProtection="1">
      <alignment/>
      <protection locked="0"/>
    </xf>
    <xf numFmtId="0" fontId="11"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horizontal="left" wrapText="1"/>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4</xdr:row>
      <xdr:rowOff>114300</xdr:rowOff>
    </xdr:from>
    <xdr:to>
      <xdr:col>12</xdr:col>
      <xdr:colOff>190500</xdr:colOff>
      <xdr:row>49</xdr:row>
      <xdr:rowOff>123825</xdr:rowOff>
    </xdr:to>
    <xdr:sp>
      <xdr:nvSpPr>
        <xdr:cNvPr id="1" name="TextBox 1"/>
        <xdr:cNvSpPr txBox="1">
          <a:spLocks noChangeArrowheads="1"/>
        </xdr:cNvSpPr>
      </xdr:nvSpPr>
      <xdr:spPr>
        <a:xfrm>
          <a:off x="571500" y="933450"/>
          <a:ext cx="6934200" cy="729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Introduction</a:t>
          </a:r>
          <a:r>
            <a:rPr lang="en-US" cap="none" sz="1200" b="0" i="0" u="none" baseline="0">
              <a:latin typeface="Arial"/>
              <a:ea typeface="Arial"/>
              <a:cs typeface="Arial"/>
            </a:rPr>
            <a:t>
Determining farmland rental rates is often an ambiguous process at best. There is no formal market to determine price such as with corn and soybeans, nor is there a supply and demand curve from which to chart the price.  Typically, farmland cash rent information has been available on a regional or state average. This information is of minimal value because of the productivity differences across the state, as well as within any given region of Ohio.
When the majority of land owners were retired farmers, or even one generation removed from production agriculture, a better understanding of the farm’s production capacity existed. This understanding was critical in determining an equitable land rental rate. There existed a commonality, or understanding of production and profitability, between the land owners and the tenants. Recent shifts away from crop share arrangements to cash rent arrangements coupled with a decreasing familiarity with production agriculture by the land owners, created the need for a more accurate method of determining farmland cash rental rates.
</a:t>
          </a:r>
          <a:r>
            <a:rPr lang="en-US" cap="none" sz="1200" b="1" i="0" u="none" baseline="0">
              <a:latin typeface="Arial"/>
              <a:ea typeface="Arial"/>
              <a:cs typeface="Arial"/>
            </a:rPr>
            <a:t>
Research Methods</a:t>
          </a:r>
          <a:r>
            <a:rPr lang="en-US" cap="none" sz="1200" b="0" i="0" u="none" baseline="0">
              <a:latin typeface="Arial"/>
              <a:ea typeface="Arial"/>
              <a:cs typeface="Arial"/>
            </a:rPr>
            <a:t>
A survey instrument was developed to measure productivity indices such as crop yields, drainage improvements, and tract size as well as 2002/2003 cash rental rates. Information concerning pasture rents and specialty crops was also included in the instrument. The pre-tested survey questionnaire was mailed to producers in participating counties (Figure 1) with the assistance of USDA’s Farm Services Agency.  Survey instructions were specific that only current tenants of a property were to complete the questionnaire. The data set collected contained 603 observations with complete data for the variables analyzed in this report. The data was analyzed using linear regression analysis and descriptive statistics. 
A complete discussion and report of the survey and results can be found at: hhhh
Developed by:
Chris Bruynis, OSU Extension Agent, Wyandot County
William Hudson, OSU Extension Agent, Marion County
Dr. Matt Roberts, OSU Extension Specialist, Agricultural, Environemental, and Development Economics
Spreadsheet Developed by:
Robert Moore, OSU Extension, Agricultural, Environemental, and Development Economics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314325</xdr:colOff>
      <xdr:row>11</xdr:row>
      <xdr:rowOff>142875</xdr:rowOff>
    </xdr:from>
    <xdr:to>
      <xdr:col>12</xdr:col>
      <xdr:colOff>161925</xdr:colOff>
      <xdr:row>13</xdr:row>
      <xdr:rowOff>38100</xdr:rowOff>
    </xdr:to>
    <xdr:sp>
      <xdr:nvSpPr>
        <xdr:cNvPr id="1" name="TextBox 4"/>
        <xdr:cNvSpPr txBox="1">
          <a:spLocks noChangeArrowheads="1"/>
        </xdr:cNvSpPr>
      </xdr:nvSpPr>
      <xdr:spPr>
        <a:xfrm>
          <a:off x="5981700" y="2495550"/>
          <a:ext cx="1676400" cy="295275"/>
        </a:xfrm>
        <a:prstGeom prst="rect">
          <a:avLst/>
        </a:prstGeom>
        <a:noFill/>
        <a:ln w="0" cmpd="sng">
          <a:noFill/>
        </a:ln>
      </xdr:spPr>
      <xdr:txBody>
        <a:bodyPr vertOverflow="clip" wrap="square"/>
        <a:p>
          <a:pPr algn="l">
            <a:defRPr/>
          </a:pPr>
          <a:r>
            <a:rPr lang="en-US" cap="none" sz="1600" b="1" i="0" u="none" baseline="0">
              <a:solidFill>
                <a:srgbClr val="FFFFFF"/>
              </a:solidFill>
              <a:latin typeface="Arial"/>
              <a:ea typeface="Arial"/>
              <a:cs typeface="Arial"/>
            </a:rPr>
            <a:t>Region 1 - Grey</a:t>
          </a:r>
        </a:p>
      </xdr:txBody>
    </xdr:sp>
    <xdr:clientData/>
  </xdr:twoCellAnchor>
  <xdr:twoCellAnchor>
    <xdr:from>
      <xdr:col>12</xdr:col>
      <xdr:colOff>371475</xdr:colOff>
      <xdr:row>11</xdr:row>
      <xdr:rowOff>142875</xdr:rowOff>
    </xdr:from>
    <xdr:to>
      <xdr:col>15</xdr:col>
      <xdr:colOff>219075</xdr:colOff>
      <xdr:row>13</xdr:row>
      <xdr:rowOff>38100</xdr:rowOff>
    </xdr:to>
    <xdr:sp>
      <xdr:nvSpPr>
        <xdr:cNvPr id="2" name="TextBox 16"/>
        <xdr:cNvSpPr txBox="1">
          <a:spLocks noChangeArrowheads="1"/>
        </xdr:cNvSpPr>
      </xdr:nvSpPr>
      <xdr:spPr>
        <a:xfrm>
          <a:off x="7867650" y="2495550"/>
          <a:ext cx="1676400" cy="295275"/>
        </a:xfrm>
        <a:prstGeom prst="rect">
          <a:avLst/>
        </a:prstGeom>
        <a:noFill/>
        <a:ln w="0" cmpd="sng">
          <a:noFill/>
        </a:ln>
      </xdr:spPr>
      <xdr:txBody>
        <a:bodyPr vertOverflow="clip" wrap="square"/>
        <a:p>
          <a:pPr algn="l">
            <a:defRPr/>
          </a:pPr>
          <a:r>
            <a:rPr lang="en-US" cap="none" sz="1600" b="1" i="0" u="none" baseline="0">
              <a:solidFill>
                <a:srgbClr val="FFFFFF"/>
              </a:solidFill>
              <a:latin typeface="Arial"/>
              <a:ea typeface="Arial"/>
              <a:cs typeface="Arial"/>
            </a:rPr>
            <a:t>Region 0 - Red
</a:t>
          </a:r>
        </a:p>
      </xdr:txBody>
    </xdr:sp>
    <xdr:clientData/>
  </xdr:twoCellAnchor>
  <xdr:twoCellAnchor>
    <xdr:from>
      <xdr:col>9</xdr:col>
      <xdr:colOff>466725</xdr:colOff>
      <xdr:row>5</xdr:row>
      <xdr:rowOff>171450</xdr:rowOff>
    </xdr:from>
    <xdr:to>
      <xdr:col>12</xdr:col>
      <xdr:colOff>200025</xdr:colOff>
      <xdr:row>7</xdr:row>
      <xdr:rowOff>76200</xdr:rowOff>
    </xdr:to>
    <xdr:sp>
      <xdr:nvSpPr>
        <xdr:cNvPr id="3" name="TextBox 17"/>
        <xdr:cNvSpPr txBox="1">
          <a:spLocks noChangeArrowheads="1"/>
        </xdr:cNvSpPr>
      </xdr:nvSpPr>
      <xdr:spPr>
        <a:xfrm>
          <a:off x="6134100" y="1314450"/>
          <a:ext cx="1562100" cy="304800"/>
        </a:xfrm>
        <a:prstGeom prst="rect">
          <a:avLst/>
        </a:prstGeom>
        <a:noFill/>
        <a:ln w="0" cmpd="sng">
          <a:noFill/>
        </a:ln>
      </xdr:spPr>
      <xdr:txBody>
        <a:bodyPr vertOverflow="clip" wrap="square"/>
        <a:p>
          <a:pPr algn="l">
            <a:defRPr/>
          </a:pPr>
          <a:r>
            <a:rPr lang="en-US" cap="none" sz="1400" b="1" i="0" u="none" baseline="0">
              <a:solidFill>
                <a:srgbClr val="FFFFFF"/>
              </a:solidFill>
              <a:latin typeface="Arial"/>
              <a:ea typeface="Arial"/>
              <a:cs typeface="Arial"/>
            </a:rPr>
            <a:t>Region 2 - Blue</a:t>
          </a:r>
          <a:r>
            <a:rPr lang="en-US" cap="none" sz="1600" b="1" i="0" u="none" baseline="0">
              <a:solidFill>
                <a:srgbClr val="FFFFFF"/>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3"/>
  <sheetViews>
    <sheetView workbookViewId="0" topLeftCell="A42">
      <selection activeCell="B4" sqref="B4"/>
    </sheetView>
  </sheetViews>
  <sheetFormatPr defaultColWidth="9.140625" defaultRowHeight="12.75"/>
  <sheetData>
    <row r="2" spans="1:12" ht="26.25">
      <c r="A2" s="16" t="s">
        <v>25</v>
      </c>
      <c r="B2" s="16"/>
      <c r="C2" s="16"/>
      <c r="D2" s="16"/>
      <c r="E2" s="16"/>
      <c r="F2" s="16"/>
      <c r="G2" s="16"/>
      <c r="H2" s="16"/>
      <c r="I2" s="16"/>
      <c r="J2" s="16"/>
      <c r="K2" s="16"/>
      <c r="L2" s="16"/>
    </row>
    <row r="3" spans="1:12" ht="12.75">
      <c r="A3" s="17" t="s">
        <v>26</v>
      </c>
      <c r="B3" s="17"/>
      <c r="C3" s="17"/>
      <c r="D3" s="17"/>
      <c r="E3" s="17"/>
      <c r="F3" s="17"/>
      <c r="G3" s="17"/>
      <c r="H3" s="17"/>
      <c r="I3" s="17"/>
      <c r="J3" s="17"/>
      <c r="K3" s="17"/>
      <c r="L3" s="17"/>
    </row>
  </sheetData>
  <mergeCells count="2">
    <mergeCell ref="A2:L2"/>
    <mergeCell ref="A3:L3"/>
  </mergeCells>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tabColor indexed="10"/>
  </sheetPr>
  <dimension ref="A1:J52"/>
  <sheetViews>
    <sheetView tabSelected="1" workbookViewId="0" topLeftCell="A1">
      <selection activeCell="I23" sqref="I23"/>
    </sheetView>
  </sheetViews>
  <sheetFormatPr defaultColWidth="9.140625" defaultRowHeight="12.75"/>
  <cols>
    <col min="9" max="9" width="11.8515625" style="0" customWidth="1"/>
  </cols>
  <sheetData>
    <row r="1" spans="1:9" ht="30">
      <c r="A1" s="20" t="s">
        <v>27</v>
      </c>
      <c r="B1" s="20"/>
      <c r="C1" s="20"/>
      <c r="D1" s="20"/>
      <c r="E1" s="20"/>
      <c r="F1" s="20"/>
      <c r="G1" s="20"/>
      <c r="H1" s="20"/>
      <c r="I1" s="20"/>
    </row>
    <row r="2" spans="1:8" ht="15.75">
      <c r="A2" s="18" t="s">
        <v>28</v>
      </c>
      <c r="B2" s="18"/>
      <c r="C2" s="18"/>
      <c r="D2" s="18"/>
      <c r="E2" s="18"/>
      <c r="F2" s="18"/>
      <c r="G2" s="18"/>
      <c r="H2" s="18"/>
    </row>
    <row r="3" spans="1:8" ht="12.75">
      <c r="A3" s="11"/>
      <c r="B3" s="11"/>
      <c r="C3" s="11"/>
      <c r="D3" s="11"/>
      <c r="E3" s="11"/>
      <c r="F3" s="11"/>
      <c r="G3" s="11"/>
      <c r="H3" s="11"/>
    </row>
    <row r="4" spans="1:9" ht="15.75">
      <c r="A4" s="1" t="s">
        <v>9</v>
      </c>
      <c r="B4" s="2"/>
      <c r="C4" s="2"/>
      <c r="D4" s="2"/>
      <c r="E4" s="2"/>
      <c r="F4" s="2"/>
      <c r="G4" s="2"/>
      <c r="H4" s="2"/>
      <c r="I4" s="5"/>
    </row>
    <row r="5" spans="1:9" ht="15.75">
      <c r="A5" s="2"/>
      <c r="B5" s="7">
        <v>-5.6</v>
      </c>
      <c r="C5" s="6" t="s">
        <v>12</v>
      </c>
      <c r="D5" s="6"/>
      <c r="E5" s="7"/>
      <c r="F5" s="2"/>
      <c r="G5" s="2"/>
      <c r="H5" s="2"/>
      <c r="I5" s="8">
        <f>IF($F$7=1,-5.6,0)</f>
        <v>0</v>
      </c>
    </row>
    <row r="6" spans="1:9" ht="15.75">
      <c r="A6" s="2"/>
      <c r="B6" s="7">
        <v>15.8</v>
      </c>
      <c r="C6" s="6" t="s">
        <v>11</v>
      </c>
      <c r="D6" s="6"/>
      <c r="E6" s="7"/>
      <c r="F6" s="2"/>
      <c r="G6" s="2"/>
      <c r="H6" s="2"/>
      <c r="I6" s="8">
        <f>IF($F$7=2,15.8,0)</f>
        <v>0</v>
      </c>
    </row>
    <row r="7" spans="1:9" ht="15.75">
      <c r="A7" s="2"/>
      <c r="B7" s="7">
        <v>25.6</v>
      </c>
      <c r="C7" s="6" t="s">
        <v>10</v>
      </c>
      <c r="D7" s="7"/>
      <c r="E7" s="7"/>
      <c r="F7" s="7">
        <v>3</v>
      </c>
      <c r="G7" s="2"/>
      <c r="H7" s="2"/>
      <c r="I7" s="8">
        <f>IF($F$7=3,25.6,0)</f>
        <v>25.6</v>
      </c>
    </row>
    <row r="8" spans="1:9" ht="16.5" thickBot="1">
      <c r="A8" s="2"/>
      <c r="B8" s="2"/>
      <c r="C8" s="4"/>
      <c r="D8" s="2"/>
      <c r="E8" s="2"/>
      <c r="F8" s="2"/>
      <c r="G8" s="2"/>
      <c r="H8" s="2"/>
      <c r="I8" s="9">
        <f>SUM(I5:I7)</f>
        <v>25.6</v>
      </c>
    </row>
    <row r="9" spans="1:9" ht="16.5" thickBot="1">
      <c r="A9" s="1" t="s">
        <v>22</v>
      </c>
      <c r="B9" s="2"/>
      <c r="C9" s="2"/>
      <c r="D9" s="2"/>
      <c r="E9" s="2"/>
      <c r="F9" s="2"/>
      <c r="G9" s="2"/>
      <c r="H9" s="2"/>
      <c r="I9" s="15">
        <v>145</v>
      </c>
    </row>
    <row r="10" spans="1:9" ht="15">
      <c r="A10" s="2"/>
      <c r="B10" s="2"/>
      <c r="C10" s="2"/>
      <c r="D10" s="2"/>
      <c r="E10" s="2"/>
      <c r="F10" s="2"/>
      <c r="G10" s="2"/>
      <c r="H10" s="2"/>
      <c r="I10" s="2"/>
    </row>
    <row r="11" spans="1:9" ht="15.75" thickBot="1">
      <c r="A11" s="2"/>
      <c r="B11" s="2"/>
      <c r="C11" s="2"/>
      <c r="D11" s="2"/>
      <c r="E11" s="2"/>
      <c r="F11" s="2"/>
      <c r="G11" s="2"/>
      <c r="H11" s="2"/>
      <c r="I11" s="2"/>
    </row>
    <row r="12" spans="1:9" ht="16.5" thickBot="1">
      <c r="A12" s="1" t="s">
        <v>23</v>
      </c>
      <c r="B12" s="2"/>
      <c r="C12" s="2"/>
      <c r="D12" s="2"/>
      <c r="E12" s="2"/>
      <c r="F12" s="2"/>
      <c r="G12" s="2"/>
      <c r="H12" s="2"/>
      <c r="I12" s="15">
        <v>40</v>
      </c>
    </row>
    <row r="13" spans="1:9" ht="15">
      <c r="A13" s="2"/>
      <c r="B13" s="2"/>
      <c r="C13" s="2"/>
      <c r="D13" s="2"/>
      <c r="E13" s="2"/>
      <c r="F13" s="2"/>
      <c r="G13" s="2"/>
      <c r="H13" s="2"/>
      <c r="I13" s="2"/>
    </row>
    <row r="14" spans="1:10" ht="15">
      <c r="A14" s="2"/>
      <c r="B14" s="2"/>
      <c r="C14" s="2"/>
      <c r="D14" s="2"/>
      <c r="E14" s="2"/>
      <c r="F14" s="2"/>
      <c r="G14" s="2"/>
      <c r="H14" s="2"/>
      <c r="I14" s="7"/>
      <c r="J14" s="10"/>
    </row>
    <row r="15" spans="1:10" ht="15.75">
      <c r="A15" s="1" t="s">
        <v>13</v>
      </c>
      <c r="B15" s="2"/>
      <c r="C15" s="2"/>
      <c r="D15" s="2"/>
      <c r="E15" s="2"/>
      <c r="F15" s="2"/>
      <c r="G15" s="8"/>
      <c r="H15" s="8"/>
      <c r="I15" s="8">
        <f>SUM(H16:H18)</f>
        <v>1</v>
      </c>
      <c r="J15" s="10"/>
    </row>
    <row r="16" spans="1:10" ht="15">
      <c r="A16" s="7" t="s">
        <v>14</v>
      </c>
      <c r="B16" s="7" t="s">
        <v>1</v>
      </c>
      <c r="C16" s="7"/>
      <c r="D16" s="2"/>
      <c r="E16" s="2"/>
      <c r="F16" s="2"/>
      <c r="G16" s="8"/>
      <c r="H16" s="8">
        <f>IF($G$17=1,0,0)</f>
        <v>0</v>
      </c>
      <c r="I16" s="8"/>
      <c r="J16" s="10"/>
    </row>
    <row r="17" spans="1:10" ht="15">
      <c r="A17" s="7" t="s">
        <v>15</v>
      </c>
      <c r="B17" s="7" t="s">
        <v>2</v>
      </c>
      <c r="C17" s="7"/>
      <c r="D17" s="2"/>
      <c r="E17" s="2"/>
      <c r="F17" s="2"/>
      <c r="G17" s="8">
        <v>2</v>
      </c>
      <c r="H17" s="8">
        <f>IF($G$17=2,1,0)</f>
        <v>1</v>
      </c>
      <c r="I17" s="8"/>
      <c r="J17" s="10"/>
    </row>
    <row r="18" spans="1:10" ht="15">
      <c r="A18" s="7" t="s">
        <v>16</v>
      </c>
      <c r="B18" s="7" t="s">
        <v>6</v>
      </c>
      <c r="C18" s="7"/>
      <c r="D18" s="2"/>
      <c r="E18" s="2"/>
      <c r="F18" s="2"/>
      <c r="G18" s="8"/>
      <c r="H18" s="8">
        <f>IF($G$17=3,2,0)</f>
        <v>0</v>
      </c>
      <c r="I18" s="8"/>
      <c r="J18" s="10"/>
    </row>
    <row r="19" spans="1:10" ht="15">
      <c r="A19" s="2"/>
      <c r="B19" s="2"/>
      <c r="C19" s="2"/>
      <c r="D19" s="2"/>
      <c r="E19" s="2"/>
      <c r="F19" s="2"/>
      <c r="G19" s="7"/>
      <c r="H19" s="7"/>
      <c r="I19" s="7"/>
      <c r="J19" s="10"/>
    </row>
    <row r="20" spans="1:10" ht="15.75">
      <c r="A20" s="1" t="s">
        <v>19</v>
      </c>
      <c r="B20" s="2"/>
      <c r="C20" s="2"/>
      <c r="D20" s="2"/>
      <c r="E20" s="2"/>
      <c r="F20" s="2"/>
      <c r="G20" s="8"/>
      <c r="H20" s="8"/>
      <c r="I20" s="8">
        <f>SUM(H21:H22)</f>
        <v>1</v>
      </c>
      <c r="J20" s="10"/>
    </row>
    <row r="21" spans="1:10" ht="15">
      <c r="A21" s="7" t="s">
        <v>17</v>
      </c>
      <c r="B21" s="7" t="s">
        <v>3</v>
      </c>
      <c r="C21" s="2"/>
      <c r="D21" s="2"/>
      <c r="E21" s="2"/>
      <c r="F21" s="2"/>
      <c r="G21" s="8">
        <v>1</v>
      </c>
      <c r="H21" s="8">
        <f>IF(G21=1,1,0)</f>
        <v>1</v>
      </c>
      <c r="I21" s="8"/>
      <c r="J21" s="10"/>
    </row>
    <row r="22" spans="1:10" ht="15">
      <c r="A22" s="7" t="s">
        <v>18</v>
      </c>
      <c r="B22" s="7" t="s">
        <v>4</v>
      </c>
      <c r="C22" s="2"/>
      <c r="D22" s="2"/>
      <c r="E22" s="2"/>
      <c r="F22" s="2"/>
      <c r="G22" s="8"/>
      <c r="H22" s="8">
        <f>IF(G21=2,0,0)</f>
        <v>0</v>
      </c>
      <c r="I22" s="8"/>
      <c r="J22" s="10"/>
    </row>
    <row r="23" spans="1:10" ht="15">
      <c r="A23" s="2"/>
      <c r="B23" s="2"/>
      <c r="C23" s="2"/>
      <c r="D23" s="2"/>
      <c r="E23" s="2"/>
      <c r="F23" s="2"/>
      <c r="G23" s="7"/>
      <c r="H23" s="7"/>
      <c r="I23" s="8"/>
      <c r="J23" s="10"/>
    </row>
    <row r="24" spans="1:10" ht="15.75">
      <c r="A24" s="1" t="s">
        <v>24</v>
      </c>
      <c r="B24" s="2"/>
      <c r="C24" s="2"/>
      <c r="D24" s="2"/>
      <c r="E24" s="2"/>
      <c r="F24" s="2"/>
      <c r="G24" s="7"/>
      <c r="H24" s="7"/>
      <c r="I24" s="8">
        <f>SUM(H25:H26)</f>
        <v>0</v>
      </c>
      <c r="J24" s="10"/>
    </row>
    <row r="25" spans="1:9" ht="15">
      <c r="A25" s="7" t="s">
        <v>20</v>
      </c>
      <c r="B25" s="7" t="s">
        <v>7</v>
      </c>
      <c r="C25" s="7"/>
      <c r="D25" s="7"/>
      <c r="E25" s="7"/>
      <c r="F25" s="2"/>
      <c r="G25" s="7">
        <v>1</v>
      </c>
      <c r="H25" s="7">
        <f>IF(G25=1,0,0)</f>
        <v>0</v>
      </c>
      <c r="I25" s="3"/>
    </row>
    <row r="26" spans="1:9" ht="15.75" thickBot="1">
      <c r="A26" s="7" t="s">
        <v>21</v>
      </c>
      <c r="B26" s="7" t="s">
        <v>8</v>
      </c>
      <c r="C26" s="7"/>
      <c r="D26" s="7"/>
      <c r="E26" s="7"/>
      <c r="F26" s="2"/>
      <c r="G26" s="7"/>
      <c r="H26" s="7">
        <f>IF(G25=2,1,0)</f>
        <v>0</v>
      </c>
      <c r="I26" s="3"/>
    </row>
    <row r="27" spans="1:9" ht="16.5" thickBot="1">
      <c r="A27" s="2" t="s">
        <v>5</v>
      </c>
      <c r="B27" s="2"/>
      <c r="C27" s="2"/>
      <c r="D27" s="2"/>
      <c r="F27" s="2"/>
      <c r="G27" s="1" t="s">
        <v>0</v>
      </c>
      <c r="H27" s="2"/>
      <c r="I27" s="12">
        <f>I8+(0.32*I9)+(0.54*I12)+(4*I15)+(-3.5*I20)+(-5.6*I24)</f>
        <v>94.1</v>
      </c>
    </row>
    <row r="28" spans="1:9" ht="15">
      <c r="A28" s="2"/>
      <c r="B28" s="2"/>
      <c r="C28" s="2"/>
      <c r="D28" s="2"/>
      <c r="E28" s="2"/>
      <c r="F28" s="2"/>
      <c r="G28" s="2"/>
      <c r="H28" s="2"/>
      <c r="I28" s="3"/>
    </row>
    <row r="30" spans="1:10" ht="12.75">
      <c r="A30" s="13"/>
      <c r="B30" s="13"/>
      <c r="C30" s="13"/>
      <c r="D30" s="13"/>
      <c r="E30" s="13"/>
      <c r="F30" s="13"/>
      <c r="G30" s="13"/>
      <c r="H30" s="13"/>
      <c r="I30" s="13"/>
      <c r="J30" s="13"/>
    </row>
    <row r="31" spans="1:10" ht="15.75">
      <c r="A31" s="14" t="s">
        <v>29</v>
      </c>
      <c r="B31" s="5"/>
      <c r="C31" s="5"/>
      <c r="D31" s="5"/>
      <c r="E31" s="5"/>
      <c r="F31" s="5"/>
      <c r="G31" s="5"/>
      <c r="H31" s="5"/>
      <c r="I31" s="5"/>
      <c r="J31" s="5"/>
    </row>
    <row r="33" ht="12.75">
      <c r="A33" t="s">
        <v>30</v>
      </c>
    </row>
    <row r="34" spans="2:9" ht="40.5" customHeight="1">
      <c r="B34" s="19" t="s">
        <v>33</v>
      </c>
      <c r="C34" s="19"/>
      <c r="D34" s="19"/>
      <c r="E34" s="19"/>
      <c r="F34" s="19"/>
      <c r="G34" s="19"/>
      <c r="H34" s="19"/>
      <c r="I34" s="19"/>
    </row>
    <row r="36" ht="12.75">
      <c r="A36" t="s">
        <v>31</v>
      </c>
    </row>
    <row r="37" ht="12.75">
      <c r="B37" t="s">
        <v>42</v>
      </c>
    </row>
    <row r="39" ht="12.75">
      <c r="A39" t="s">
        <v>32</v>
      </c>
    </row>
    <row r="40" ht="12.75">
      <c r="B40" t="s">
        <v>43</v>
      </c>
    </row>
    <row r="42" ht="12.75">
      <c r="A42" t="s">
        <v>34</v>
      </c>
    </row>
    <row r="43" ht="12.75">
      <c r="B43" t="s">
        <v>35</v>
      </c>
    </row>
    <row r="45" ht="12.75">
      <c r="A45" t="s">
        <v>36</v>
      </c>
    </row>
    <row r="46" ht="12.75">
      <c r="B46" t="s">
        <v>37</v>
      </c>
    </row>
    <row r="48" ht="12.75">
      <c r="A48" t="s">
        <v>38</v>
      </c>
    </row>
    <row r="49" ht="12.75">
      <c r="B49" t="s">
        <v>39</v>
      </c>
    </row>
    <row r="51" ht="12.75">
      <c r="A51" t="s">
        <v>40</v>
      </c>
    </row>
    <row r="52" ht="12.75">
      <c r="B52" t="s">
        <v>41</v>
      </c>
    </row>
  </sheetData>
  <sheetProtection/>
  <mergeCells count="3">
    <mergeCell ref="A2:H2"/>
    <mergeCell ref="B34:I34"/>
    <mergeCell ref="A1:I1"/>
  </mergeCells>
  <printOptions/>
  <pageMargins left="0.75" right="0.75" top="1" bottom="1" header="0.5" footer="0.5"/>
  <pageSetup horizontalDpi="300" verticalDpi="300" orientation="portrait" r:id="rId4"/>
  <drawing r:id="rId3"/>
  <legacyDrawing r:id="rId2"/>
  <oleObjects>
    <oleObject progId="MSPhotoEd.3" shapeId="59543606" r:id="rId1"/>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Greg LaBarge</cp:lastModifiedBy>
  <cp:lastPrinted>2007-09-18T14:35:22Z</cp:lastPrinted>
  <dcterms:created xsi:type="dcterms:W3CDTF">2003-09-25T14:30:05Z</dcterms:created>
  <dcterms:modified xsi:type="dcterms:W3CDTF">2007-09-18T14:42:05Z</dcterms:modified>
  <cp:category/>
  <cp:version/>
  <cp:contentType/>
  <cp:contentStatus/>
</cp:coreProperties>
</file>