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9180" windowHeight="4305" activeTab="1"/>
  </bookViews>
  <sheets>
    <sheet name="Sheet1" sheetId="1" r:id="rId1"/>
    <sheet name="Problem P6-2A" sheetId="2" r:id="rId2"/>
    <sheet name="General Instructions" sheetId="3" r:id="rId3"/>
  </sheets>
  <definedNames>
    <definedName name="_xlnm.Print_Area" localSheetId="1">'Problem P6-2A'!$B$2:$J$62</definedName>
    <definedName name="_xlnm.Print_Titles" localSheetId="1">'Problem P6-2A'!$2:$3</definedName>
  </definedNames>
  <calcPr fullCalcOnLoad="1"/>
</workbook>
</file>

<file path=xl/sharedStrings.xml><?xml version="1.0" encoding="utf-8"?>
<sst xmlns="http://schemas.openxmlformats.org/spreadsheetml/2006/main" count="152" uniqueCount="63">
  <si>
    <t>Instructions for the Microsoft Excel Templates</t>
  </si>
  <si>
    <t>Detail and information on Excel is contained within the manual.</t>
  </si>
  <si>
    <t>Striking the "F1" key or following the path "Windows&gt;Excel Help" will invoke the Office Assistant</t>
  </si>
  <si>
    <t>and bring up one of several help menus.</t>
  </si>
  <si>
    <t>If more than one page is preformatted into the problem, page breaks are preset and formulas are</t>
  </si>
  <si>
    <t>Place the proper account title in the cell where the word "ACCOUNT" appears on the template.</t>
  </si>
  <si>
    <t>Insert the account number where "ACCT #" appears on the template during posting.</t>
  </si>
  <si>
    <t>Insert the journal reference where "JOURN #" appears on the template during posting.</t>
  </si>
  <si>
    <t>Insert the title in the cell where "TITLE" appears on the template.</t>
  </si>
  <si>
    <t>The print area is defined to fit onto 8 1/2" X 11" sheets in portrait or landscape mode as required.</t>
  </si>
  <si>
    <t>The gray filled cells define the perimeter of the problem and the print area.</t>
  </si>
  <si>
    <t>The problem is formatted for whole dollars with comma separations (no cents) except where required.</t>
  </si>
  <si>
    <t>The display may have "Freeze Pane" invoked so column titles remain visible during data entry.</t>
  </si>
  <si>
    <t>Negative values may be shown as ($400) vice -$400.</t>
  </si>
  <si>
    <t>Enter a string like: ($259,417 X 12 months) + (0.3651 X 5,434,631) where the word TEXT appears.</t>
  </si>
  <si>
    <t>Name:</t>
  </si>
  <si>
    <t>Instructor:</t>
  </si>
  <si>
    <t>Date:</t>
  </si>
  <si>
    <t>Course:</t>
  </si>
  <si>
    <t>Type your name into the cell "D5". This will be copied by formula to the rest of the pages as required.</t>
  </si>
  <si>
    <t>Type the due date of your problem into cell "I5". This will be copied by formula to the rest of the pages as required.</t>
  </si>
  <si>
    <t>Type the instructor's name into cell "D6". This will be copied by formula to the rest of the pages as required.</t>
  </si>
  <si>
    <t>Type the course identifier into cell "I6". This will be copied by formula to the rest of the pages as required.</t>
  </si>
  <si>
    <t>The problem is identified for you in cell "B7".</t>
  </si>
  <si>
    <t>set to copy the header into the remaining pages.</t>
  </si>
  <si>
    <t>In "DATE" cells enter the date in any of several formats and Excel will format it correctly.</t>
  </si>
  <si>
    <t>Enter a number like 914 to signify units or gallons where the word "NUMBER" appears.</t>
  </si>
  <si>
    <t>Place the amount in the cell where the word "AMOUNT" appears on the template. A formula may be placed in some of these cells.</t>
  </si>
  <si>
    <t>Write a formula into cells where the word "FORMULA" appears. In these cells, an amount calculated outside of Excel can be entered into Excel if desired.</t>
  </si>
  <si>
    <t>Place the explanation for the entry in the cell where the word "EXPLANATION" appears on the template.</t>
  </si>
  <si>
    <r>
      <t>Solving Accounting Principles Problems Using Microsoft Excel
                                           for Windows</t>
    </r>
    <r>
      <rPr>
        <sz val="10"/>
        <rFont val="Arial"/>
        <family val="0"/>
      </rPr>
      <t xml:space="preserve"> by Rex A Schildhouse</t>
    </r>
  </si>
  <si>
    <t>Instructions:</t>
  </si>
  <si>
    <t>Quantity:</t>
  </si>
  <si>
    <t>Cost:</t>
  </si>
  <si>
    <r>
      <t>(a)</t>
    </r>
    <r>
      <rPr>
        <sz val="10"/>
        <rFont val="Arial"/>
        <family val="0"/>
      </rPr>
      <t xml:space="preserve"> Determine the cost of goods available for sale.</t>
    </r>
  </si>
  <si>
    <r>
      <t>(b)</t>
    </r>
    <r>
      <rPr>
        <sz val="10"/>
        <rFont val="Arial"/>
        <family val="0"/>
      </rPr>
      <t xml:space="preserve"> Determine (1) the ending inventory and (2) the cost of goods sold under each of the assumed cost flow methods (FIFO, LIFO, and average cost). Prove the accuracy of the cost of goods sold under the FIFO and LIFO methods.</t>
    </r>
  </si>
  <si>
    <r>
      <t>(c)</t>
    </r>
    <r>
      <rPr>
        <sz val="10"/>
        <rFont val="Arial"/>
        <family val="0"/>
      </rPr>
      <t xml:space="preserve"> Which cost flow method results in (1) the highest inventory amount for the balance sheet and (2) the highest cost of goods sold for the income statement?</t>
    </r>
  </si>
  <si>
    <t>COST OF GOODS AVAILABLE FOR SALE</t>
  </si>
  <si>
    <t>Date</t>
  </si>
  <si>
    <t>Explanation</t>
  </si>
  <si>
    <t>Units</t>
  </si>
  <si>
    <t>Unit Cost</t>
  </si>
  <si>
    <t>Total Cost</t>
  </si>
  <si>
    <t>Purchase</t>
  </si>
  <si>
    <t>Total</t>
  </si>
  <si>
    <t>FIFO</t>
  </si>
  <si>
    <t>Ending Inventory</t>
  </si>
  <si>
    <t>Proof of Cost of Goods Sold</t>
  </si>
  <si>
    <t>LIFO</t>
  </si>
  <si>
    <t>AVERAGE COST</t>
  </si>
  <si>
    <t>Inv 10/01</t>
  </si>
  <si>
    <t>(1)</t>
  </si>
  <si>
    <t>(2)</t>
  </si>
  <si>
    <t>Unit cost:</t>
  </si>
  <si>
    <t>Total cost:</t>
  </si>
  <si>
    <t>During March</t>
  </si>
  <si>
    <t>Glanville had in beginning inventory</t>
  </si>
  <si>
    <t>Clooney CDs with a unit cost of</t>
  </si>
  <si>
    <t>During March Glanville made the following purchases of Clooney CDs:</t>
  </si>
  <si>
    <t>units were sold. Glanville uses a periodic inventory system.</t>
  </si>
  <si>
    <r>
      <t>Accounting Principles</t>
    </r>
    <r>
      <rPr>
        <sz val="10"/>
        <rFont val="Arial"/>
        <family val="2"/>
      </rPr>
      <t>, Eighth Edition by Weygandt, Kieso, and Kimmel</t>
    </r>
  </si>
  <si>
    <r>
      <t>P6-2A</t>
    </r>
    <r>
      <rPr>
        <sz val="10"/>
        <rFont val="Arial"/>
        <family val="2"/>
      </rPr>
      <t xml:space="preserve"> Glanville Distribution markets CDs of the performing artist Harrilyn Clooney. At the beginning of March,</t>
    </r>
  </si>
  <si>
    <t>Key</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</si>
</sst>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mm\ yyyy"/>
    <numFmt numFmtId="166" formatCode="#,##0.0_);[Red]\(#,##0.0\)"/>
    <numFmt numFmtId="167" formatCode="#,##0.000_);[Red]\(#,##0.000\)"/>
    <numFmt numFmtId="168" formatCode="#,##0.0000_);[Red]\(#,##0.0000\)"/>
    <numFmt numFmtId="169" formatCode="&quot;$&quot;#,##0.0_);[Red]\(&quot;$&quot;#,##0.0\)"/>
    <numFmt numFmtId="170" formatCode="&quot;$&quot;#,##0.000_);[Red]\(&quot;$&quot;#,##0.000\)"/>
    <numFmt numFmtId="171" formatCode="mm/dd/yy;@"/>
    <numFmt numFmtId="172" formatCode="&quot;Yes&quot;;&quot;Yes&quot;;&quot;No&quot;"/>
    <numFmt numFmtId="173" formatCode="&quot;True&quot;;&quot;True&quot;;&quot;False&quot;"/>
    <numFmt numFmtId="174" formatCode="&quot;On&quot;;&quot;On&quot;;&quot;Off&quot;"/>
    <numFmt numFmtId="175" formatCode="[$€-2]\ #,##0.00_);[Red]\([$€-2]\ #,##0.00\)"/>
    <numFmt numFmtId="176" formatCode="#,##0.000"/>
    <numFmt numFmtId="177" formatCode="#,##0.0"/>
    <numFmt numFmtId="178" formatCode="mmmm\ d"/>
    <numFmt numFmtId="179" formatCode="mmm\ d"/>
    <numFmt numFmtId="180" formatCode="&quot;$&quot;#,##0.0000_);[Red]\(&quot;$&quot;#,##0.0000\)"/>
    <numFmt numFmtId="181" formatCode="&quot;$&quot;#,##0.00000_);[Red]\(&quot;$&quot;#,##0.00000\)"/>
    <numFmt numFmtId="182" formatCode="_(* #,##0_);_(* \(#,##0\);_(* &quot;-&quot;??_);_(@_)"/>
  </numFmts>
  <fonts count="9">
    <font>
      <sz val="10"/>
      <name val="Arial"/>
      <family val="0"/>
    </font>
    <font>
      <b/>
      <sz val="12"/>
      <name val="Arial"/>
      <family val="2"/>
    </font>
    <font>
      <sz val="8"/>
      <name val="Arial"/>
      <family val="0"/>
    </font>
    <font>
      <b/>
      <sz val="10"/>
      <name val="Arial"/>
      <family val="2"/>
    </font>
    <font>
      <b/>
      <i/>
      <u val="single"/>
      <sz val="10"/>
      <name val="Arial"/>
      <family val="2"/>
    </font>
    <font>
      <u val="single"/>
      <sz val="10"/>
      <name val="Arial"/>
      <family val="0"/>
    </font>
    <font>
      <sz val="12"/>
      <name val="Arial"/>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20">
    <border>
      <left/>
      <right/>
      <top/>
      <bottom/>
      <diagonal/>
    </border>
    <border>
      <left>
        <color indexed="63"/>
      </left>
      <right>
        <color indexed="63"/>
      </right>
      <top>
        <color indexed="63"/>
      </top>
      <bottom style="medium"/>
    </border>
    <border>
      <left>
        <color indexed="63"/>
      </left>
      <right>
        <color indexed="63"/>
      </right>
      <top style="medium"/>
      <bottom style="thin"/>
    </border>
    <border>
      <left style="thin"/>
      <right style="thin"/>
      <top style="thin"/>
      <bottom style="thin"/>
    </border>
    <border>
      <left>
        <color indexed="63"/>
      </left>
      <right>
        <color indexed="63"/>
      </right>
      <top style="medium"/>
      <bottom>
        <color indexed="63"/>
      </bottom>
    </border>
    <border>
      <left style="thin"/>
      <right style="thin"/>
      <top>
        <color indexed="63"/>
      </top>
      <bottom style="double"/>
    </border>
    <border>
      <left style="thin"/>
      <right style="thin"/>
      <top>
        <color indexed="63"/>
      </top>
      <bottom style="thin"/>
    </border>
    <border>
      <left style="thin"/>
      <right style="thin"/>
      <top style="thin"/>
      <bottom style="medium"/>
    </border>
    <border>
      <left style="thin"/>
      <right style="thin"/>
      <top style="medium"/>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0" fillId="2" borderId="0" xfId="0" applyFill="1" applyAlignment="1">
      <alignment/>
    </xf>
    <xf numFmtId="0" fontId="0" fillId="0" borderId="0" xfId="0" applyAlignment="1">
      <alignment horizontal="left" vertical="top" wrapText="1"/>
    </xf>
    <xf numFmtId="6" fontId="0" fillId="0" borderId="0" xfId="0" applyNumberFormat="1" applyAlignment="1">
      <alignment horizontal="center"/>
    </xf>
    <xf numFmtId="38" fontId="0" fillId="0" borderId="0" xfId="0" applyNumberFormat="1" applyAlignment="1">
      <alignment horizontal="center"/>
    </xf>
    <xf numFmtId="179" fontId="0" fillId="0" borderId="0" xfId="0" applyNumberFormat="1" applyAlignment="1">
      <alignment horizontal="center"/>
    </xf>
    <xf numFmtId="0" fontId="5" fillId="0" borderId="0" xfId="0" applyFont="1" applyAlignment="1">
      <alignment horizontal="center"/>
    </xf>
    <xf numFmtId="0" fontId="0" fillId="0" borderId="0" xfId="0" applyAlignment="1">
      <alignment vertical="center"/>
    </xf>
    <xf numFmtId="0" fontId="0" fillId="0" borderId="0" xfId="0" applyFont="1" applyAlignment="1">
      <alignment vertical="center"/>
    </xf>
    <xf numFmtId="0" fontId="0" fillId="0" borderId="1" xfId="0" applyFont="1" applyBorder="1" applyAlignment="1">
      <alignment vertical="center"/>
    </xf>
    <xf numFmtId="0" fontId="0" fillId="0" borderId="0" xfId="0" applyFont="1" applyAlignment="1">
      <alignment horizontal="center" vertical="center"/>
    </xf>
    <xf numFmtId="49"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vertical="center"/>
    </xf>
    <xf numFmtId="0" fontId="0" fillId="0" borderId="2" xfId="0" applyFont="1" applyBorder="1" applyAlignment="1">
      <alignment horizontal="center" vertical="center"/>
    </xf>
    <xf numFmtId="179" fontId="0" fillId="0" borderId="0" xfId="0" applyNumberFormat="1" applyFont="1" applyBorder="1" applyAlignment="1">
      <alignment horizontal="center" vertical="center"/>
    </xf>
    <xf numFmtId="179" fontId="0" fillId="0" borderId="0" xfId="0" applyNumberFormat="1" applyFont="1" applyAlignment="1">
      <alignment horizontal="center" vertical="center"/>
    </xf>
    <xf numFmtId="179" fontId="0" fillId="0" borderId="0" xfId="0" applyNumberFormat="1" applyAlignment="1">
      <alignment horizontal="center" vertical="center"/>
    </xf>
    <xf numFmtId="3" fontId="0" fillId="0" borderId="0" xfId="0" applyNumberFormat="1" applyFont="1" applyBorder="1" applyAlignment="1">
      <alignment vertical="center"/>
    </xf>
    <xf numFmtId="8" fontId="0" fillId="0" borderId="0" xfId="0" applyNumberFormat="1" applyFont="1" applyBorder="1" applyAlignment="1">
      <alignment vertical="center"/>
    </xf>
    <xf numFmtId="38" fontId="0" fillId="3" borderId="3" xfId="0" applyNumberFormat="1" applyFont="1" applyFill="1" applyBorder="1" applyAlignment="1">
      <alignment horizontal="right" vertical="center"/>
    </xf>
    <xf numFmtId="0" fontId="0" fillId="0" borderId="4" xfId="0" applyFont="1" applyBorder="1" applyAlignment="1">
      <alignment horizontal="center" vertical="center"/>
    </xf>
    <xf numFmtId="38" fontId="0" fillId="3" borderId="5" xfId="0" applyNumberFormat="1" applyFont="1" applyFill="1" applyBorder="1" applyAlignment="1">
      <alignment horizontal="right" vertical="center"/>
    </xf>
    <xf numFmtId="6" fontId="0" fillId="3" borderId="5" xfId="0" applyNumberFormat="1" applyFont="1" applyFill="1" applyBorder="1" applyAlignment="1">
      <alignment horizontal="right" vertical="center"/>
    </xf>
    <xf numFmtId="3" fontId="0" fillId="3" borderId="5" xfId="0" applyNumberFormat="1" applyFont="1" applyFill="1" applyBorder="1" applyAlignment="1">
      <alignment horizontal="right" vertical="center"/>
    </xf>
    <xf numFmtId="6" fontId="0" fillId="3" borderId="3" xfId="0" applyNumberFormat="1" applyFont="1" applyFill="1" applyBorder="1" applyAlignment="1">
      <alignment horizontal="right" vertical="center"/>
    </xf>
    <xf numFmtId="38" fontId="0" fillId="3" borderId="3" xfId="0" applyNumberFormat="1" applyFill="1" applyBorder="1" applyAlignment="1">
      <alignment horizontal="right" vertical="center"/>
    </xf>
    <xf numFmtId="6" fontId="0" fillId="3" borderId="3" xfId="0" applyNumberFormat="1" applyFill="1" applyBorder="1" applyAlignment="1">
      <alignment horizontal="right" vertical="center"/>
    </xf>
    <xf numFmtId="3" fontId="0" fillId="3" borderId="3" xfId="0" applyNumberFormat="1" applyFont="1" applyFill="1" applyBorder="1" applyAlignment="1">
      <alignment horizontal="right" vertical="center"/>
    </xf>
    <xf numFmtId="3" fontId="0" fillId="3" borderId="6" xfId="0" applyNumberFormat="1" applyFont="1" applyFill="1" applyBorder="1" applyAlignment="1">
      <alignment horizontal="right" vertical="center"/>
    </xf>
    <xf numFmtId="6" fontId="0" fillId="3" borderId="6" xfId="0" applyNumberFormat="1" applyFont="1" applyFill="1" applyBorder="1" applyAlignment="1">
      <alignment horizontal="right" vertical="center"/>
    </xf>
    <xf numFmtId="3" fontId="0" fillId="3" borderId="7" xfId="0" applyNumberFormat="1" applyFont="1" applyFill="1" applyBorder="1" applyAlignment="1">
      <alignment horizontal="right" vertical="center"/>
    </xf>
    <xf numFmtId="38" fontId="0" fillId="3" borderId="7" xfId="0" applyNumberFormat="1" applyFont="1" applyFill="1" applyBorder="1" applyAlignment="1">
      <alignment horizontal="right" vertical="center"/>
    </xf>
    <xf numFmtId="6" fontId="0" fillId="3" borderId="8" xfId="0" applyNumberFormat="1" applyFont="1" applyFill="1" applyBorder="1" applyAlignment="1">
      <alignment horizontal="center" vertical="center"/>
    </xf>
    <xf numFmtId="0" fontId="0" fillId="0" borderId="9" xfId="0" applyBorder="1" applyAlignment="1">
      <alignment vertical="center"/>
    </xf>
    <xf numFmtId="0" fontId="0" fillId="0" borderId="9" xfId="0" applyFont="1" applyBorder="1" applyAlignment="1">
      <alignment vertical="center"/>
    </xf>
    <xf numFmtId="3" fontId="0" fillId="0" borderId="9" xfId="0" applyNumberFormat="1" applyFont="1" applyBorder="1" applyAlignment="1">
      <alignment vertical="center"/>
    </xf>
    <xf numFmtId="0" fontId="3"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Font="1" applyBorder="1" applyAlignment="1">
      <alignment horizontal="center" vertical="center"/>
    </xf>
    <xf numFmtId="0" fontId="0" fillId="0" borderId="1" xfId="0" applyFont="1" applyBorder="1" applyAlignment="1">
      <alignment horizontal="left" vertical="center"/>
    </xf>
    <xf numFmtId="0" fontId="0" fillId="0" borderId="0" xfId="0" applyFont="1" applyAlignment="1">
      <alignment horizontal="left" vertical="center"/>
    </xf>
    <xf numFmtId="0" fontId="0" fillId="0" borderId="0" xfId="0" applyBorder="1" applyAlignment="1">
      <alignment horizontal="center" vertical="center"/>
    </xf>
    <xf numFmtId="0" fontId="4" fillId="0" borderId="0" xfId="0" applyFont="1" applyAlignment="1">
      <alignment horizontal="left" vertical="center" indent="1"/>
    </xf>
    <xf numFmtId="0" fontId="0" fillId="0" borderId="0" xfId="0" applyAlignment="1">
      <alignment horizontal="left"/>
    </xf>
    <xf numFmtId="0" fontId="3" fillId="0" borderId="0" xfId="0" applyFont="1" applyAlignment="1">
      <alignment horizontal="center" vertical="center"/>
    </xf>
    <xf numFmtId="0" fontId="0" fillId="0" borderId="0" xfId="0" applyAlignment="1">
      <alignment horizontal="center"/>
    </xf>
    <xf numFmtId="0" fontId="1" fillId="0" borderId="0" xfId="0" applyFont="1" applyAlignment="1">
      <alignment/>
    </xf>
    <xf numFmtId="0" fontId="0" fillId="0" borderId="0" xfId="0" applyFont="1" applyAlignment="1">
      <alignment/>
    </xf>
    <xf numFmtId="0" fontId="1" fillId="0" borderId="0" xfId="0" applyFont="1" applyAlignment="1">
      <alignment horizontal="left" vertical="top" wrapText="1"/>
    </xf>
    <xf numFmtId="0" fontId="0" fillId="0" borderId="0" xfId="0" applyAlignment="1">
      <alignment horizontal="left" vertical="top"/>
    </xf>
    <xf numFmtId="0" fontId="3" fillId="0" borderId="0" xfId="0" applyFont="1" applyAlignment="1">
      <alignment horizontal="left"/>
    </xf>
    <xf numFmtId="0" fontId="1" fillId="0" borderId="0" xfId="0" applyFont="1" applyAlignment="1">
      <alignment horizontal="right"/>
    </xf>
    <xf numFmtId="0" fontId="0" fillId="0" borderId="0" xfId="0" applyAlignment="1">
      <alignment horizontal="right"/>
    </xf>
    <xf numFmtId="0" fontId="6" fillId="3" borderId="1" xfId="0" applyFont="1" applyFill="1" applyBorder="1" applyAlignment="1">
      <alignment horizontal="left" vertical="center"/>
    </xf>
    <xf numFmtId="171" fontId="6" fillId="3" borderId="1" xfId="0" applyNumberFormat="1" applyFont="1" applyFill="1" applyBorder="1" applyAlignment="1">
      <alignment horizontal="left" vertical="center"/>
    </xf>
    <xf numFmtId="0" fontId="4" fillId="0" borderId="0" xfId="0" applyFont="1" applyAlignment="1">
      <alignment horizontal="left"/>
    </xf>
    <xf numFmtId="0" fontId="0" fillId="0" borderId="10" xfId="0" applyFont="1" applyBorder="1" applyAlignment="1">
      <alignment horizontal="center" vertical="center"/>
    </xf>
    <xf numFmtId="49" fontId="0" fillId="0" borderId="11" xfId="0" applyNumberFormat="1" applyFont="1" applyBorder="1" applyAlignment="1">
      <alignment horizontal="left" vertical="center" indent="1"/>
    </xf>
    <xf numFmtId="0" fontId="0" fillId="3" borderId="12" xfId="0" applyFont="1" applyFill="1" applyBorder="1" applyAlignment="1">
      <alignment horizontal="left" vertical="top" wrapText="1"/>
    </xf>
    <xf numFmtId="0" fontId="0" fillId="3" borderId="10" xfId="0" applyFill="1" applyBorder="1" applyAlignment="1">
      <alignment horizontal="left" vertical="top" wrapText="1"/>
    </xf>
    <xf numFmtId="0" fontId="0" fillId="3" borderId="13" xfId="0" applyFill="1" applyBorder="1" applyAlignment="1">
      <alignment horizontal="left" vertical="top" wrapText="1"/>
    </xf>
    <xf numFmtId="0" fontId="0" fillId="3" borderId="9" xfId="0" applyFill="1" applyBorder="1" applyAlignment="1">
      <alignment horizontal="left" vertical="top" wrapText="1"/>
    </xf>
    <xf numFmtId="0" fontId="0" fillId="3" borderId="0" xfId="0" applyFill="1" applyBorder="1" applyAlignment="1">
      <alignment horizontal="left" vertical="top" wrapText="1"/>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0" fillId="3" borderId="11" xfId="0" applyFill="1" applyBorder="1" applyAlignment="1">
      <alignment horizontal="left" vertical="top" wrapText="1"/>
    </xf>
    <xf numFmtId="0" fontId="0" fillId="3" borderId="16" xfId="0" applyFill="1" applyBorder="1" applyAlignment="1">
      <alignment horizontal="left" vertical="top" wrapText="1"/>
    </xf>
    <xf numFmtId="44" fontId="0" fillId="3" borderId="17" xfId="17" applyFill="1" applyBorder="1" applyAlignment="1">
      <alignment horizontal="center" vertical="center"/>
    </xf>
    <xf numFmtId="44" fontId="0" fillId="3" borderId="18" xfId="17" applyFill="1" applyBorder="1" applyAlignment="1">
      <alignment horizontal="center" vertical="center"/>
    </xf>
    <xf numFmtId="44" fontId="0" fillId="3" borderId="19" xfId="17" applyFill="1" applyBorder="1" applyAlignment="1">
      <alignment horizontal="center" vertical="center"/>
    </xf>
    <xf numFmtId="182" fontId="0" fillId="0" borderId="0" xfId="15" applyNumberFormat="1" applyBorder="1" applyAlignment="1">
      <alignment vertical="center"/>
    </xf>
    <xf numFmtId="44" fontId="0" fillId="3" borderId="8" xfId="17"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83"/>
  <sheetViews>
    <sheetView workbookViewId="0" topLeftCell="A42">
      <selection activeCell="B69" sqref="B69"/>
    </sheetView>
  </sheetViews>
  <sheetFormatPr defaultColWidth="9.140625" defaultRowHeight="12.75"/>
  <cols>
    <col min="5" max="5" width="11.421875" style="0" customWidth="1"/>
  </cols>
  <sheetData>
    <row r="1" spans="1:11" ht="12.75">
      <c r="A1" s="1"/>
      <c r="B1" s="1"/>
      <c r="C1" s="1"/>
      <c r="D1" s="1"/>
      <c r="E1" s="1"/>
      <c r="F1" s="1"/>
      <c r="G1" s="1"/>
      <c r="H1" s="1"/>
      <c r="I1" s="1"/>
      <c r="J1" s="1"/>
      <c r="K1" s="1"/>
    </row>
    <row r="2" spans="1:11" ht="16.5" thickBot="1">
      <c r="A2" s="1"/>
      <c r="B2" s="53" t="s">
        <v>15</v>
      </c>
      <c r="C2" s="54"/>
      <c r="D2" s="55" t="s">
        <v>62</v>
      </c>
      <c r="E2" s="55"/>
      <c r="F2" s="55"/>
      <c r="G2" s="53" t="s">
        <v>17</v>
      </c>
      <c r="H2" s="54"/>
      <c r="I2" s="56"/>
      <c r="J2" s="56"/>
      <c r="K2" s="1"/>
    </row>
    <row r="3" spans="1:11" ht="16.5" thickBot="1">
      <c r="A3" s="1"/>
      <c r="B3" s="53" t="s">
        <v>16</v>
      </c>
      <c r="C3" s="54"/>
      <c r="D3" s="55"/>
      <c r="E3" s="55"/>
      <c r="F3" s="55"/>
      <c r="G3" s="53" t="s">
        <v>18</v>
      </c>
      <c r="H3" s="54"/>
      <c r="I3" s="55"/>
      <c r="J3" s="55"/>
      <c r="K3" s="1"/>
    </row>
    <row r="4" spans="1:11" ht="15.75">
      <c r="A4" s="1"/>
      <c r="B4" s="48" t="s">
        <v>60</v>
      </c>
      <c r="C4" s="49"/>
      <c r="D4" s="49"/>
      <c r="E4" s="49"/>
      <c r="F4" s="49"/>
      <c r="G4" s="49"/>
      <c r="H4" s="49"/>
      <c r="I4" s="49"/>
      <c r="J4" s="49"/>
      <c r="K4" s="1"/>
    </row>
    <row r="5" spans="1:11" ht="12.75">
      <c r="A5" s="1"/>
      <c r="B5" s="50" t="s">
        <v>30</v>
      </c>
      <c r="C5" s="51"/>
      <c r="D5" s="51"/>
      <c r="E5" s="51"/>
      <c r="F5" s="51"/>
      <c r="G5" s="51"/>
      <c r="H5" s="51"/>
      <c r="I5" s="51"/>
      <c r="J5" s="51"/>
      <c r="K5" s="1"/>
    </row>
    <row r="6" spans="1:11" ht="12.75">
      <c r="A6" s="1"/>
      <c r="B6" s="51"/>
      <c r="C6" s="51"/>
      <c r="D6" s="51"/>
      <c r="E6" s="51"/>
      <c r="F6" s="51"/>
      <c r="G6" s="51"/>
      <c r="H6" s="51"/>
      <c r="I6" s="51"/>
      <c r="J6" s="51"/>
      <c r="K6" s="1"/>
    </row>
    <row r="7" spans="1:11" ht="12.75">
      <c r="A7" s="1"/>
      <c r="B7" s="52" t="s">
        <v>61</v>
      </c>
      <c r="C7" s="52"/>
      <c r="D7" s="52"/>
      <c r="E7" s="52"/>
      <c r="F7" s="52"/>
      <c r="G7" s="52"/>
      <c r="H7" s="52"/>
      <c r="I7" s="52"/>
      <c r="J7" s="52"/>
      <c r="K7" s="1"/>
    </row>
    <row r="8" spans="1:11" ht="12.75">
      <c r="A8" s="1"/>
      <c r="B8" s="45" t="s">
        <v>56</v>
      </c>
      <c r="C8" s="45"/>
      <c r="D8" s="45"/>
      <c r="E8" s="45"/>
      <c r="F8" s="4">
        <v>1500</v>
      </c>
      <c r="G8" s="47" t="s">
        <v>57</v>
      </c>
      <c r="H8" s="47"/>
      <c r="I8" s="47"/>
      <c r="J8" s="3">
        <v>7</v>
      </c>
      <c r="K8" s="1"/>
    </row>
    <row r="9" spans="1:11" ht="12.75">
      <c r="A9" s="1"/>
      <c r="B9" s="45" t="s">
        <v>58</v>
      </c>
      <c r="C9" s="45"/>
      <c r="D9" s="45"/>
      <c r="E9" s="45"/>
      <c r="F9" s="45"/>
      <c r="G9" s="45"/>
      <c r="H9" s="45"/>
      <c r="I9" s="45"/>
      <c r="J9" s="45"/>
      <c r="K9" s="1"/>
    </row>
    <row r="10" spans="1:11" ht="12.75">
      <c r="A10" s="1"/>
      <c r="C10" s="6" t="s">
        <v>17</v>
      </c>
      <c r="D10" s="6" t="s">
        <v>32</v>
      </c>
      <c r="E10" s="6" t="s">
        <v>33</v>
      </c>
      <c r="G10" s="6" t="s">
        <v>17</v>
      </c>
      <c r="H10" s="6" t="s">
        <v>32</v>
      </c>
      <c r="I10" s="6" t="s">
        <v>33</v>
      </c>
      <c r="K10" s="1"/>
    </row>
    <row r="11" spans="1:11" ht="12.75">
      <c r="A11" s="1"/>
      <c r="C11" s="5">
        <v>39512</v>
      </c>
      <c r="D11" s="4">
        <v>3000</v>
      </c>
      <c r="E11" s="3">
        <v>8</v>
      </c>
      <c r="G11" s="5">
        <v>39528</v>
      </c>
      <c r="H11" s="4">
        <v>4000</v>
      </c>
      <c r="I11" s="3">
        <v>10</v>
      </c>
      <c r="K11" s="1"/>
    </row>
    <row r="12" spans="1:11" ht="12.75">
      <c r="A12" s="1"/>
      <c r="C12" s="5">
        <v>39520</v>
      </c>
      <c r="D12" s="4">
        <v>5500</v>
      </c>
      <c r="E12" s="3">
        <v>9</v>
      </c>
      <c r="G12" s="5">
        <v>39533</v>
      </c>
      <c r="H12" s="4">
        <v>2000</v>
      </c>
      <c r="I12" s="3">
        <v>11</v>
      </c>
      <c r="K12" s="1"/>
    </row>
    <row r="13" spans="1:11" ht="12.75">
      <c r="A13" s="1"/>
      <c r="C13" s="5"/>
      <c r="D13" s="4"/>
      <c r="E13" s="3"/>
      <c r="G13" s="5"/>
      <c r="H13" s="4"/>
      <c r="I13" s="3"/>
      <c r="K13" s="1"/>
    </row>
    <row r="14" spans="1:11" ht="12.75">
      <c r="A14" s="1"/>
      <c r="B14" s="45" t="s">
        <v>55</v>
      </c>
      <c r="C14" s="45"/>
      <c r="D14" s="4">
        <v>12500</v>
      </c>
      <c r="E14" s="45" t="s">
        <v>59</v>
      </c>
      <c r="F14" s="45"/>
      <c r="G14" s="45"/>
      <c r="H14" s="45"/>
      <c r="I14" s="45"/>
      <c r="J14" s="45"/>
      <c r="K14" s="1"/>
    </row>
    <row r="15" spans="1:11" ht="12.75">
      <c r="A15" s="1"/>
      <c r="B15" s="45"/>
      <c r="C15" s="45"/>
      <c r="D15" s="45"/>
      <c r="E15" s="45"/>
      <c r="F15" s="45"/>
      <c r="G15" s="45"/>
      <c r="H15" s="45"/>
      <c r="I15" s="45"/>
      <c r="J15" s="45"/>
      <c r="K15" s="1"/>
    </row>
    <row r="16" spans="1:11" ht="12.75">
      <c r="A16" s="1"/>
      <c r="B16" s="57" t="s">
        <v>31</v>
      </c>
      <c r="C16" s="57"/>
      <c r="D16" s="57"/>
      <c r="E16" s="57"/>
      <c r="F16" s="57"/>
      <c r="G16" s="57"/>
      <c r="H16" s="57"/>
      <c r="I16" s="57"/>
      <c r="J16" s="57"/>
      <c r="K16" s="1"/>
    </row>
    <row r="17" spans="1:11" ht="12.75">
      <c r="A17" s="1"/>
      <c r="B17" s="52" t="s">
        <v>34</v>
      </c>
      <c r="C17" s="52"/>
      <c r="D17" s="52"/>
      <c r="E17" s="52"/>
      <c r="F17" s="52"/>
      <c r="G17" s="52"/>
      <c r="H17" s="52"/>
      <c r="I17" s="52"/>
      <c r="J17" s="52"/>
      <c r="K17" s="1"/>
    </row>
    <row r="18" spans="1:11" ht="12.75">
      <c r="A18" s="1"/>
      <c r="B18" s="45"/>
      <c r="C18" s="45"/>
      <c r="D18" s="45"/>
      <c r="E18" s="45"/>
      <c r="F18" s="45"/>
      <c r="G18" s="45"/>
      <c r="H18" s="45"/>
      <c r="I18" s="45"/>
      <c r="J18" s="45"/>
      <c r="K18" s="1"/>
    </row>
    <row r="19" spans="1:11" ht="12.75">
      <c r="A19" s="1"/>
      <c r="B19" s="47"/>
      <c r="C19" s="47"/>
      <c r="D19" s="46" t="s">
        <v>37</v>
      </c>
      <c r="E19" s="46"/>
      <c r="F19" s="46"/>
      <c r="G19" s="46"/>
      <c r="H19" s="46"/>
      <c r="I19" s="47"/>
      <c r="J19" s="47"/>
      <c r="K19" s="1"/>
    </row>
    <row r="20" spans="1:11" ht="13.5" thickBot="1">
      <c r="A20" s="1"/>
      <c r="B20" s="47"/>
      <c r="C20" s="47"/>
      <c r="D20" s="9" t="s">
        <v>38</v>
      </c>
      <c r="E20" s="9" t="s">
        <v>39</v>
      </c>
      <c r="F20" s="13" t="s">
        <v>40</v>
      </c>
      <c r="G20" s="13" t="s">
        <v>41</v>
      </c>
      <c r="H20" s="13" t="s">
        <v>42</v>
      </c>
      <c r="I20" s="47"/>
      <c r="J20" s="47"/>
      <c r="K20" s="1"/>
    </row>
    <row r="21" spans="1:11" ht="12.75">
      <c r="A21" s="1"/>
      <c r="B21" s="47"/>
      <c r="C21" s="47"/>
      <c r="D21" s="5">
        <v>39508</v>
      </c>
      <c r="E21" s="8" t="s">
        <v>50</v>
      </c>
      <c r="F21" s="20">
        <v>1500</v>
      </c>
      <c r="G21" s="25">
        <v>7</v>
      </c>
      <c r="H21" s="25">
        <f>F21*G21</f>
        <v>10500</v>
      </c>
      <c r="I21" s="47"/>
      <c r="J21" s="47"/>
      <c r="K21" s="1"/>
    </row>
    <row r="22" spans="1:11" ht="12.75">
      <c r="A22" s="1"/>
      <c r="B22" s="47"/>
      <c r="C22" s="47"/>
      <c r="D22" s="5">
        <f>C11</f>
        <v>39512</v>
      </c>
      <c r="E22" s="8" t="s">
        <v>43</v>
      </c>
      <c r="F22" s="20">
        <v>3000</v>
      </c>
      <c r="G22" s="20">
        <v>8</v>
      </c>
      <c r="H22" s="25">
        <f>F22*G22</f>
        <v>24000</v>
      </c>
      <c r="I22" s="47"/>
      <c r="J22" s="47"/>
      <c r="K22" s="1"/>
    </row>
    <row r="23" spans="1:11" ht="12.75">
      <c r="A23" s="1"/>
      <c r="B23" s="47"/>
      <c r="C23" s="47"/>
      <c r="D23" s="5">
        <f>C12</f>
        <v>39520</v>
      </c>
      <c r="E23" s="8" t="s">
        <v>43</v>
      </c>
      <c r="F23" s="20">
        <v>5500</v>
      </c>
      <c r="G23" s="20">
        <v>9</v>
      </c>
      <c r="H23" s="25">
        <f>F23*G23</f>
        <v>49500</v>
      </c>
      <c r="I23" s="47"/>
      <c r="J23" s="47"/>
      <c r="K23" s="1"/>
    </row>
    <row r="24" spans="1:11" ht="12.75">
      <c r="A24" s="1"/>
      <c r="B24" s="47"/>
      <c r="C24" s="47"/>
      <c r="D24" s="5">
        <f>G11</f>
        <v>39528</v>
      </c>
      <c r="E24" s="8" t="s">
        <v>43</v>
      </c>
      <c r="F24" s="20">
        <v>4000</v>
      </c>
      <c r="G24" s="20">
        <v>10</v>
      </c>
      <c r="H24" s="25">
        <f>F24*G24</f>
        <v>40000</v>
      </c>
      <c r="I24" s="47"/>
      <c r="J24" s="47"/>
      <c r="K24" s="1"/>
    </row>
    <row r="25" spans="1:11" ht="12.75">
      <c r="A25" s="1"/>
      <c r="B25" s="47"/>
      <c r="C25" s="47"/>
      <c r="D25" s="5">
        <f>G12</f>
        <v>39533</v>
      </c>
      <c r="E25" s="8" t="s">
        <v>43</v>
      </c>
      <c r="F25" s="20">
        <v>2000</v>
      </c>
      <c r="G25" s="20">
        <v>11</v>
      </c>
      <c r="H25" s="25">
        <f>F25*G25</f>
        <v>22000</v>
      </c>
      <c r="I25" s="47"/>
      <c r="J25" s="47"/>
      <c r="K25" s="1"/>
    </row>
    <row r="26" spans="1:11" ht="13.5" thickBot="1">
      <c r="A26" s="1"/>
      <c r="B26" s="47"/>
      <c r="C26" s="47"/>
      <c r="D26" s="10" t="s">
        <v>44</v>
      </c>
      <c r="E26" s="7"/>
      <c r="F26" s="22">
        <f>SUM(F21:F25)</f>
        <v>16000</v>
      </c>
      <c r="G26" s="8"/>
      <c r="H26" s="23">
        <f>SUM(H21:H25)</f>
        <v>146000</v>
      </c>
      <c r="I26" s="47"/>
      <c r="J26" s="47"/>
      <c r="K26" s="1"/>
    </row>
    <row r="27" spans="1:11" ht="13.5" thickTop="1">
      <c r="A27" s="1"/>
      <c r="B27" s="45"/>
      <c r="C27" s="45"/>
      <c r="D27" s="45"/>
      <c r="E27" s="45"/>
      <c r="F27" s="45"/>
      <c r="G27" s="45"/>
      <c r="H27" s="45"/>
      <c r="I27" s="45"/>
      <c r="J27" s="45"/>
      <c r="K27" s="1"/>
    </row>
    <row r="28" spans="1:11" ht="12.75">
      <c r="A28" s="1"/>
      <c r="B28" s="37" t="s">
        <v>35</v>
      </c>
      <c r="C28" s="38"/>
      <c r="D28" s="38"/>
      <c r="E28" s="38"/>
      <c r="F28" s="38"/>
      <c r="G28" s="38"/>
      <c r="H28" s="38"/>
      <c r="I28" s="38"/>
      <c r="J28" s="38"/>
      <c r="K28" s="1"/>
    </row>
    <row r="29" spans="1:11" ht="12.75">
      <c r="A29" s="1"/>
      <c r="B29" s="38"/>
      <c r="C29" s="38"/>
      <c r="D29" s="38"/>
      <c r="E29" s="38"/>
      <c r="F29" s="38"/>
      <c r="G29" s="38"/>
      <c r="H29" s="38"/>
      <c r="I29" s="38"/>
      <c r="J29" s="38"/>
      <c r="K29" s="1"/>
    </row>
    <row r="30" spans="1:11" ht="12.75">
      <c r="A30" s="1"/>
      <c r="B30" s="45"/>
      <c r="C30" s="45"/>
      <c r="D30" s="45"/>
      <c r="E30" s="45"/>
      <c r="F30" s="45"/>
      <c r="G30" s="45"/>
      <c r="H30" s="45"/>
      <c r="I30" s="45"/>
      <c r="J30" s="45"/>
      <c r="K30" s="1"/>
    </row>
    <row r="31" spans="1:11" ht="12.75">
      <c r="A31" s="1"/>
      <c r="B31" s="44" t="s">
        <v>45</v>
      </c>
      <c r="C31" s="44"/>
      <c r="D31" s="44"/>
      <c r="E31" s="44"/>
      <c r="F31" s="44"/>
      <c r="G31" s="44"/>
      <c r="H31" s="44"/>
      <c r="I31" s="44"/>
      <c r="J31" s="44"/>
      <c r="K31" s="1"/>
    </row>
    <row r="32" spans="1:11" ht="13.5" thickBot="1">
      <c r="A32" s="1"/>
      <c r="B32" s="11" t="s">
        <v>51</v>
      </c>
      <c r="C32" s="41" t="s">
        <v>46</v>
      </c>
      <c r="D32" s="41"/>
      <c r="E32" s="41"/>
      <c r="F32" s="40"/>
      <c r="K32" s="1"/>
    </row>
    <row r="33" spans="1:11" ht="12.75">
      <c r="A33" s="1"/>
      <c r="B33" s="14" t="s">
        <v>38</v>
      </c>
      <c r="C33" s="21" t="s">
        <v>40</v>
      </c>
      <c r="D33" s="21" t="s">
        <v>41</v>
      </c>
      <c r="E33" s="21" t="s">
        <v>42</v>
      </c>
      <c r="F33" s="40"/>
      <c r="K33" s="1"/>
    </row>
    <row r="34" spans="1:11" ht="12.75">
      <c r="A34" s="1"/>
      <c r="B34" s="15">
        <f>D25</f>
        <v>39533</v>
      </c>
      <c r="C34" s="20">
        <v>1500</v>
      </c>
      <c r="D34" s="25">
        <v>11</v>
      </c>
      <c r="E34" s="25">
        <f>C34*D34</f>
        <v>16500</v>
      </c>
      <c r="F34" s="40"/>
      <c r="K34" s="1"/>
    </row>
    <row r="35" spans="1:11" ht="13.5" thickBot="1">
      <c r="A35" s="1"/>
      <c r="B35" s="16">
        <f>D24</f>
        <v>39528</v>
      </c>
      <c r="C35" s="32">
        <v>2000</v>
      </c>
      <c r="D35" s="20">
        <v>10</v>
      </c>
      <c r="E35" s="25">
        <f>C35*D35</f>
        <v>20000</v>
      </c>
      <c r="F35" s="40"/>
      <c r="K35" s="1"/>
    </row>
    <row r="36" spans="1:11" ht="13.5" thickBot="1">
      <c r="A36" s="1"/>
      <c r="B36" s="8"/>
      <c r="C36" s="22">
        <f>SUM(C34:C35)</f>
        <v>3500</v>
      </c>
      <c r="D36" s="8"/>
      <c r="E36" s="23">
        <f>SUM(E34:E35)</f>
        <v>36500</v>
      </c>
      <c r="F36" s="40"/>
      <c r="K36" s="1"/>
    </row>
    <row r="37" spans="1:11" ht="13.5" thickTop="1">
      <c r="A37" s="1"/>
      <c r="B37" s="39"/>
      <c r="C37" s="39"/>
      <c r="D37" s="39"/>
      <c r="E37" s="39"/>
      <c r="F37" s="39"/>
      <c r="G37" s="39"/>
      <c r="H37" s="39"/>
      <c r="I37" s="39"/>
      <c r="J37" s="39"/>
      <c r="K37" s="1"/>
    </row>
    <row r="38" spans="1:11" ht="12.75">
      <c r="A38" s="1"/>
      <c r="B38" s="42" t="str">
        <f>CONCATENATE("Ending inventory = ",FIXED(F26,0,0)," available for sale - ",FIXED(D14,0,0)," CDs sold = ",FIXED(F26-D14,0,0)," CDs")</f>
        <v>Ending inventory = 16,000 available for sale - 12,500 CDs sold = 3,500 CDs</v>
      </c>
      <c r="C38" s="42"/>
      <c r="D38" s="42"/>
      <c r="E38" s="42"/>
      <c r="F38" s="42"/>
      <c r="G38" s="42"/>
      <c r="H38" s="42"/>
      <c r="I38" s="42"/>
      <c r="J38" s="42"/>
      <c r="K38" s="1"/>
    </row>
    <row r="39" spans="1:11" ht="12.75">
      <c r="A39" s="1"/>
      <c r="B39" s="39"/>
      <c r="C39" s="39"/>
      <c r="D39" s="39"/>
      <c r="E39" s="39"/>
      <c r="F39" s="39"/>
      <c r="G39" s="39"/>
      <c r="H39" s="39"/>
      <c r="I39" s="39"/>
      <c r="J39" s="39"/>
      <c r="K39" s="1"/>
    </row>
    <row r="40" spans="1:11" ht="12.75">
      <c r="A40" s="1"/>
      <c r="B40" s="42" t="s">
        <v>47</v>
      </c>
      <c r="C40" s="42"/>
      <c r="D40" s="42"/>
      <c r="E40" s="42"/>
      <c r="F40" s="8"/>
      <c r="G40" s="39"/>
      <c r="H40" s="39"/>
      <c r="I40" s="39"/>
      <c r="J40" s="39"/>
      <c r="K40" s="1"/>
    </row>
    <row r="41" spans="1:11" ht="13.5" thickBot="1">
      <c r="A41" s="1"/>
      <c r="B41" s="9" t="s">
        <v>38</v>
      </c>
      <c r="C41" s="9" t="s">
        <v>40</v>
      </c>
      <c r="D41" s="9" t="s">
        <v>41</v>
      </c>
      <c r="E41" s="9" t="s">
        <v>42</v>
      </c>
      <c r="F41" s="7"/>
      <c r="G41" s="39"/>
      <c r="H41" s="39"/>
      <c r="I41" s="39"/>
      <c r="J41" s="39"/>
      <c r="K41" s="1"/>
    </row>
    <row r="42" spans="1:11" ht="12.75">
      <c r="A42" s="1"/>
      <c r="B42" s="16">
        <f>D21</f>
        <v>39508</v>
      </c>
      <c r="C42" s="29">
        <v>1500</v>
      </c>
      <c r="D42" s="30">
        <v>7</v>
      </c>
      <c r="E42" s="30">
        <f>C42*D42</f>
        <v>10500</v>
      </c>
      <c r="F42" s="7"/>
      <c r="G42" s="39"/>
      <c r="H42" s="39"/>
      <c r="I42" s="39"/>
      <c r="J42" s="39"/>
      <c r="K42" s="1"/>
    </row>
    <row r="43" spans="1:11" ht="12.75">
      <c r="A43" s="1"/>
      <c r="B43" s="16">
        <f>D22</f>
        <v>39512</v>
      </c>
      <c r="C43" s="28">
        <v>3000</v>
      </c>
      <c r="D43" s="20">
        <v>8</v>
      </c>
      <c r="E43" s="30">
        <f>C43*D43</f>
        <v>24000</v>
      </c>
      <c r="F43" s="7"/>
      <c r="G43" s="39"/>
      <c r="H43" s="39"/>
      <c r="I43" s="39"/>
      <c r="J43" s="39"/>
      <c r="K43" s="1"/>
    </row>
    <row r="44" spans="1:11" ht="12.75">
      <c r="A44" s="1"/>
      <c r="B44" s="16">
        <f>D23</f>
        <v>39520</v>
      </c>
      <c r="C44" s="28">
        <v>5500</v>
      </c>
      <c r="D44" s="20">
        <v>9</v>
      </c>
      <c r="E44" s="30">
        <f>C44*D44</f>
        <v>49500</v>
      </c>
      <c r="F44" s="7"/>
      <c r="G44" s="39"/>
      <c r="H44" s="39"/>
      <c r="I44" s="39"/>
      <c r="J44" s="39"/>
      <c r="K44" s="1"/>
    </row>
    <row r="45" spans="1:11" ht="13.5" thickBot="1">
      <c r="A45" s="1"/>
      <c r="B45" s="16">
        <f>D24</f>
        <v>39528</v>
      </c>
      <c r="C45" s="31">
        <v>2500</v>
      </c>
      <c r="D45" s="20">
        <v>10</v>
      </c>
      <c r="E45" s="30">
        <f>C45*D45</f>
        <v>25000</v>
      </c>
      <c r="F45" s="7"/>
      <c r="G45" s="39"/>
      <c r="H45" s="39"/>
      <c r="I45" s="39"/>
      <c r="J45" s="39"/>
      <c r="K45" s="1"/>
    </row>
    <row r="46" spans="1:11" ht="13.5" thickBot="1">
      <c r="A46" s="1"/>
      <c r="B46" s="8"/>
      <c r="C46" s="24">
        <f>SUM(C42:C45)</f>
        <v>12500</v>
      </c>
      <c r="D46" s="8"/>
      <c r="E46" s="23">
        <f>SUM(E42:E45)</f>
        <v>109000</v>
      </c>
      <c r="F46" s="34"/>
      <c r="G46" s="43"/>
      <c r="H46" s="43"/>
      <c r="I46" s="43"/>
      <c r="J46" s="43"/>
      <c r="K46" s="1"/>
    </row>
    <row r="47" spans="1:11" ht="13.5" thickTop="1">
      <c r="A47" s="1"/>
      <c r="B47" s="58"/>
      <c r="C47" s="58"/>
      <c r="D47" s="58"/>
      <c r="E47" s="58"/>
      <c r="F47" s="40"/>
      <c r="G47" s="40"/>
      <c r="H47" s="40"/>
      <c r="I47" s="40"/>
      <c r="J47" s="40"/>
      <c r="K47" s="1"/>
    </row>
    <row r="48" spans="1:11" ht="12.75">
      <c r="A48" s="1"/>
      <c r="B48" s="44" t="s">
        <v>48</v>
      </c>
      <c r="C48" s="44"/>
      <c r="D48" s="44"/>
      <c r="E48" s="44"/>
      <c r="F48" s="44"/>
      <c r="G48" s="44"/>
      <c r="H48" s="44"/>
      <c r="I48" s="44"/>
      <c r="J48" s="44"/>
      <c r="K48" s="1"/>
    </row>
    <row r="49" spans="1:11" ht="13.5" thickBot="1">
      <c r="A49" s="1"/>
      <c r="B49" s="11" t="s">
        <v>51</v>
      </c>
      <c r="C49" s="41" t="s">
        <v>46</v>
      </c>
      <c r="D49" s="41"/>
      <c r="E49" s="41"/>
      <c r="F49" s="13"/>
      <c r="K49" s="1"/>
    </row>
    <row r="50" spans="1:11" ht="12.75">
      <c r="A50" s="1"/>
      <c r="B50" s="14" t="s">
        <v>38</v>
      </c>
      <c r="C50" s="21" t="s">
        <v>40</v>
      </c>
      <c r="D50" s="21" t="s">
        <v>41</v>
      </c>
      <c r="E50" s="21" t="s">
        <v>42</v>
      </c>
      <c r="F50" s="13"/>
      <c r="K50" s="1"/>
    </row>
    <row r="51" spans="1:11" ht="12.75">
      <c r="A51" s="1"/>
      <c r="B51" s="17">
        <f>D21</f>
        <v>39508</v>
      </c>
      <c r="C51" s="29">
        <v>1500</v>
      </c>
      <c r="D51" s="30">
        <v>7</v>
      </c>
      <c r="E51" s="27">
        <f>C51*D51</f>
        <v>10500</v>
      </c>
      <c r="F51" s="7"/>
      <c r="K51" s="1"/>
    </row>
    <row r="52" spans="1:11" ht="12.75">
      <c r="A52" s="1"/>
      <c r="B52" s="16">
        <f>D22</f>
        <v>39512</v>
      </c>
      <c r="C52" s="28">
        <v>2000</v>
      </c>
      <c r="D52" s="20">
        <v>8</v>
      </c>
      <c r="E52" s="27">
        <f>C52*D52</f>
        <v>16000</v>
      </c>
      <c r="F52" s="8"/>
      <c r="K52" s="1"/>
    </row>
    <row r="53" spans="1:11" ht="13.5" thickBot="1">
      <c r="A53" s="1"/>
      <c r="B53" s="8"/>
      <c r="C53" s="22">
        <f>SUM(C51:C52)</f>
        <v>3500</v>
      </c>
      <c r="D53" s="8"/>
      <c r="E53" s="23">
        <f>SUM(E51:E52)</f>
        <v>26500</v>
      </c>
      <c r="F53" s="35"/>
      <c r="K53" s="1"/>
    </row>
    <row r="54" spans="1:11" ht="13.5" thickTop="1">
      <c r="A54" s="1"/>
      <c r="B54" s="58"/>
      <c r="C54" s="58"/>
      <c r="D54" s="58"/>
      <c r="E54" s="58"/>
      <c r="F54" s="40"/>
      <c r="G54" s="40"/>
      <c r="H54" s="40"/>
      <c r="I54" s="40"/>
      <c r="J54" s="40"/>
      <c r="K54" s="1"/>
    </row>
    <row r="55" spans="1:11" ht="12.75">
      <c r="A55" s="1"/>
      <c r="B55" s="42" t="s">
        <v>47</v>
      </c>
      <c r="C55" s="42"/>
      <c r="D55" s="42"/>
      <c r="E55" s="42"/>
      <c r="F55" s="8"/>
      <c r="G55" s="39"/>
      <c r="H55" s="39"/>
      <c r="I55" s="39"/>
      <c r="J55" s="39"/>
      <c r="K55" s="1"/>
    </row>
    <row r="56" spans="1:11" ht="13.5" thickBot="1">
      <c r="A56" s="1"/>
      <c r="B56" s="9" t="s">
        <v>38</v>
      </c>
      <c r="C56" s="13" t="s">
        <v>40</v>
      </c>
      <c r="D56" s="13" t="s">
        <v>41</v>
      </c>
      <c r="E56" s="13" t="s">
        <v>42</v>
      </c>
      <c r="F56" s="13"/>
      <c r="G56" s="39"/>
      <c r="H56" s="39"/>
      <c r="I56" s="39"/>
      <c r="J56" s="39"/>
      <c r="K56" s="1"/>
    </row>
    <row r="57" spans="1:11" ht="12.75">
      <c r="A57" s="1"/>
      <c r="B57" s="16">
        <f>D25</f>
        <v>39533</v>
      </c>
      <c r="C57" s="20">
        <v>2000</v>
      </c>
      <c r="D57" s="25">
        <v>11</v>
      </c>
      <c r="E57" s="25">
        <f>C57*D57</f>
        <v>22000</v>
      </c>
      <c r="F57" s="13"/>
      <c r="G57" s="39"/>
      <c r="H57" s="39"/>
      <c r="I57" s="39"/>
      <c r="J57" s="39"/>
      <c r="K57" s="1"/>
    </row>
    <row r="58" spans="1:11" ht="12.75">
      <c r="A58" s="1"/>
      <c r="B58" s="16">
        <f>D24</f>
        <v>39528</v>
      </c>
      <c r="C58" s="20">
        <v>4000</v>
      </c>
      <c r="D58" s="20">
        <v>10</v>
      </c>
      <c r="E58" s="25">
        <f>C58*D58</f>
        <v>40000</v>
      </c>
      <c r="F58" s="13"/>
      <c r="G58" s="39"/>
      <c r="H58" s="39"/>
      <c r="I58" s="39"/>
      <c r="J58" s="39"/>
      <c r="K58" s="1"/>
    </row>
    <row r="59" spans="1:11" ht="12.75">
      <c r="A59" s="1"/>
      <c r="B59" s="16">
        <f>D23</f>
        <v>39520</v>
      </c>
      <c r="C59" s="20">
        <v>5500</v>
      </c>
      <c r="D59" s="20">
        <v>9</v>
      </c>
      <c r="E59" s="25">
        <f>C59*D59</f>
        <v>49500</v>
      </c>
      <c r="F59" s="18"/>
      <c r="G59" s="39"/>
      <c r="H59" s="39"/>
      <c r="I59" s="39"/>
      <c r="J59" s="39"/>
      <c r="K59" s="1"/>
    </row>
    <row r="60" spans="1:11" ht="13.5" thickBot="1">
      <c r="A60" s="1"/>
      <c r="B60" s="16">
        <f>D22</f>
        <v>39512</v>
      </c>
      <c r="C60" s="32">
        <v>1000</v>
      </c>
      <c r="D60" s="20">
        <v>8</v>
      </c>
      <c r="E60" s="25">
        <f>C60*D60</f>
        <v>8000</v>
      </c>
      <c r="F60" s="18"/>
      <c r="G60" s="39"/>
      <c r="H60" s="39"/>
      <c r="I60" s="39"/>
      <c r="J60" s="39"/>
      <c r="K60" s="1"/>
    </row>
    <row r="61" spans="1:11" ht="13.5" thickBot="1">
      <c r="A61" s="1"/>
      <c r="B61" s="8"/>
      <c r="C61" s="22">
        <f>SUM(C57:C60)</f>
        <v>12500</v>
      </c>
      <c r="D61" s="8"/>
      <c r="E61" s="23">
        <f>SUM(E57:E60)</f>
        <v>119500</v>
      </c>
      <c r="F61" s="36"/>
      <c r="G61" s="43"/>
      <c r="H61" s="43"/>
      <c r="I61" s="43"/>
      <c r="J61" s="43"/>
      <c r="K61" s="1"/>
    </row>
    <row r="62" spans="1:11" ht="13.5" thickTop="1">
      <c r="A62" s="1"/>
      <c r="B62" s="58"/>
      <c r="C62" s="58"/>
      <c r="D62" s="58"/>
      <c r="E62" s="58"/>
      <c r="F62" s="40"/>
      <c r="G62" s="40"/>
      <c r="H62" s="40"/>
      <c r="I62" s="40"/>
      <c r="J62" s="40"/>
      <c r="K62" s="1"/>
    </row>
    <row r="63" spans="1:11" ht="12.75">
      <c r="A63" s="1"/>
      <c r="B63" s="44" t="s">
        <v>49</v>
      </c>
      <c r="C63" s="44"/>
      <c r="D63" s="44"/>
      <c r="E63" s="44"/>
      <c r="F63" s="44"/>
      <c r="G63" s="44"/>
      <c r="H63" s="44"/>
      <c r="I63" s="44"/>
      <c r="J63" s="44"/>
      <c r="K63" s="1"/>
    </row>
    <row r="64" spans="1:11" ht="13.5" thickBot="1">
      <c r="A64" s="1"/>
      <c r="B64" s="11" t="s">
        <v>51</v>
      </c>
      <c r="C64" s="41" t="s">
        <v>46</v>
      </c>
      <c r="D64" s="41"/>
      <c r="E64" s="41"/>
      <c r="F64" s="13"/>
      <c r="K64" s="1"/>
    </row>
    <row r="65" spans="1:11" ht="12.75">
      <c r="A65" s="1"/>
      <c r="B65" s="39"/>
      <c r="C65" s="39"/>
      <c r="D65" s="39"/>
      <c r="E65" s="39"/>
      <c r="F65" s="13"/>
      <c r="K65" s="1"/>
    </row>
    <row r="66" spans="1:11" ht="12.75">
      <c r="A66" s="1"/>
      <c r="B66" s="69">
        <f>(146000/16000)*3500</f>
        <v>31937.5</v>
      </c>
      <c r="C66" s="70"/>
      <c r="D66" s="70"/>
      <c r="E66" s="71"/>
      <c r="F66" s="13"/>
      <c r="K66" s="1"/>
    </row>
    <row r="67" spans="1:11" ht="12.75">
      <c r="A67" s="1"/>
      <c r="B67" s="39"/>
      <c r="C67" s="39"/>
      <c r="D67" s="39"/>
      <c r="E67" s="39"/>
      <c r="F67" s="13"/>
      <c r="K67" s="1"/>
    </row>
    <row r="68" spans="1:11" ht="13.5" thickBot="1">
      <c r="A68" s="1"/>
      <c r="B68" s="12" t="s">
        <v>40</v>
      </c>
      <c r="C68" s="12" t="s">
        <v>53</v>
      </c>
      <c r="D68" s="12" t="s">
        <v>54</v>
      </c>
      <c r="E68" s="13"/>
      <c r="F68" s="13"/>
      <c r="K68" s="1"/>
    </row>
    <row r="69" spans="1:11" ht="12.75">
      <c r="A69" s="1"/>
      <c r="B69" s="72">
        <v>12500</v>
      </c>
      <c r="C69" s="73">
        <f>146000/16000</f>
        <v>9.125</v>
      </c>
      <c r="D69" s="33">
        <f>B69*C69</f>
        <v>114062.5</v>
      </c>
      <c r="E69" s="19"/>
      <c r="F69" s="8"/>
      <c r="K69" s="1"/>
    </row>
    <row r="70" spans="1:11" ht="12.75">
      <c r="A70" s="1"/>
      <c r="B70" s="40"/>
      <c r="C70" s="40"/>
      <c r="D70" s="40"/>
      <c r="E70" s="40"/>
      <c r="F70" s="40"/>
      <c r="G70" s="40"/>
      <c r="H70" s="40"/>
      <c r="I70" s="40"/>
      <c r="J70" s="40"/>
      <c r="K70" s="1"/>
    </row>
    <row r="71" spans="1:11" ht="12.75">
      <c r="A71" s="1"/>
      <c r="B71" s="37" t="s">
        <v>36</v>
      </c>
      <c r="C71" s="38"/>
      <c r="D71" s="38"/>
      <c r="E71" s="38"/>
      <c r="F71" s="38"/>
      <c r="G71" s="38"/>
      <c r="H71" s="38"/>
      <c r="I71" s="38"/>
      <c r="J71" s="38"/>
      <c r="K71" s="1"/>
    </row>
    <row r="72" spans="1:11" ht="12.75">
      <c r="A72" s="1"/>
      <c r="B72" s="38"/>
      <c r="C72" s="38"/>
      <c r="D72" s="38"/>
      <c r="E72" s="38"/>
      <c r="F72" s="38"/>
      <c r="G72" s="38"/>
      <c r="H72" s="38"/>
      <c r="I72" s="38"/>
      <c r="J72" s="38"/>
      <c r="K72" s="1"/>
    </row>
    <row r="73" spans="1:11" ht="12.75">
      <c r="A73" s="1"/>
      <c r="B73" s="59" t="s">
        <v>51</v>
      </c>
      <c r="C73" s="59"/>
      <c r="D73" s="59"/>
      <c r="E73" s="59"/>
      <c r="F73" s="59"/>
      <c r="G73" s="59"/>
      <c r="H73" s="59"/>
      <c r="I73" s="59"/>
      <c r="J73" s="59"/>
      <c r="K73" s="1"/>
    </row>
    <row r="74" spans="1:11" ht="12.75">
      <c r="A74" s="1"/>
      <c r="B74" s="60" t="s">
        <v>48</v>
      </c>
      <c r="C74" s="61"/>
      <c r="D74" s="61"/>
      <c r="E74" s="61"/>
      <c r="F74" s="61"/>
      <c r="G74" s="61"/>
      <c r="H74" s="61"/>
      <c r="I74" s="61"/>
      <c r="J74" s="62"/>
      <c r="K74" s="1"/>
    </row>
    <row r="75" spans="1:11" ht="12.75">
      <c r="A75" s="1"/>
      <c r="B75" s="63"/>
      <c r="C75" s="64"/>
      <c r="D75" s="64"/>
      <c r="E75" s="64"/>
      <c r="F75" s="64"/>
      <c r="G75" s="64"/>
      <c r="H75" s="64"/>
      <c r="I75" s="64"/>
      <c r="J75" s="65"/>
      <c r="K75" s="1"/>
    </row>
    <row r="76" spans="1:11" ht="12.75">
      <c r="A76" s="1"/>
      <c r="B76" s="66"/>
      <c r="C76" s="67"/>
      <c r="D76" s="67"/>
      <c r="E76" s="67"/>
      <c r="F76" s="67"/>
      <c r="G76" s="67"/>
      <c r="H76" s="67"/>
      <c r="I76" s="67"/>
      <c r="J76" s="68"/>
      <c r="K76" s="1"/>
    </row>
    <row r="77" spans="1:11" ht="12.75">
      <c r="A77" s="1"/>
      <c r="B77" s="58"/>
      <c r="C77" s="58"/>
      <c r="D77" s="58"/>
      <c r="E77" s="58"/>
      <c r="F77" s="58"/>
      <c r="G77" s="58"/>
      <c r="H77" s="58"/>
      <c r="I77" s="58"/>
      <c r="J77" s="58"/>
      <c r="K77" s="1"/>
    </row>
    <row r="78" spans="1:11" ht="12.75">
      <c r="A78" s="1"/>
      <c r="B78" s="59" t="s">
        <v>52</v>
      </c>
      <c r="C78" s="59"/>
      <c r="D78" s="59"/>
      <c r="E78" s="59"/>
      <c r="F78" s="59"/>
      <c r="G78" s="59"/>
      <c r="H78" s="59"/>
      <c r="I78" s="59"/>
      <c r="J78" s="59"/>
      <c r="K78" s="1"/>
    </row>
    <row r="79" spans="1:11" ht="12.75">
      <c r="A79" s="1"/>
      <c r="B79" s="60" t="s">
        <v>45</v>
      </c>
      <c r="C79" s="61"/>
      <c r="D79" s="61"/>
      <c r="E79" s="61"/>
      <c r="F79" s="61"/>
      <c r="G79" s="61"/>
      <c r="H79" s="61"/>
      <c r="I79" s="61"/>
      <c r="J79" s="62"/>
      <c r="K79" s="1"/>
    </row>
    <row r="80" spans="1:11" ht="12.75">
      <c r="A80" s="1"/>
      <c r="B80" s="63"/>
      <c r="C80" s="64"/>
      <c r="D80" s="64"/>
      <c r="E80" s="64"/>
      <c r="F80" s="64"/>
      <c r="G80" s="64"/>
      <c r="H80" s="64"/>
      <c r="I80" s="64"/>
      <c r="J80" s="65"/>
      <c r="K80" s="1"/>
    </row>
    <row r="81" spans="1:11" ht="12.75">
      <c r="A81" s="1"/>
      <c r="B81" s="66"/>
      <c r="C81" s="67"/>
      <c r="D81" s="67"/>
      <c r="E81" s="67"/>
      <c r="F81" s="67"/>
      <c r="G81" s="67"/>
      <c r="H81" s="67"/>
      <c r="I81" s="67"/>
      <c r="J81" s="68"/>
      <c r="K81" s="1"/>
    </row>
    <row r="82" spans="1:11" ht="12.75">
      <c r="A82" s="1"/>
      <c r="B82" s="40"/>
      <c r="C82" s="40"/>
      <c r="D82" s="40"/>
      <c r="E82" s="40"/>
      <c r="F82" s="40"/>
      <c r="G82" s="40"/>
      <c r="H82" s="40"/>
      <c r="I82" s="40"/>
      <c r="J82" s="40"/>
      <c r="K82" s="1"/>
    </row>
    <row r="83" spans="1:11" ht="12.75">
      <c r="A83" s="1"/>
      <c r="B83" s="1"/>
      <c r="C83" s="1"/>
      <c r="D83" s="1"/>
      <c r="E83" s="1"/>
      <c r="F83" s="1"/>
      <c r="G83" s="1"/>
      <c r="H83" s="1"/>
      <c r="I83" s="1"/>
      <c r="J83" s="1"/>
      <c r="K83" s="1"/>
    </row>
  </sheetData>
  <mergeCells count="80">
    <mergeCell ref="B77:J77"/>
    <mergeCell ref="B78:J78"/>
    <mergeCell ref="B79:J81"/>
    <mergeCell ref="B82:J82"/>
    <mergeCell ref="B70:J70"/>
    <mergeCell ref="B71:J72"/>
    <mergeCell ref="B73:J73"/>
    <mergeCell ref="B74:J76"/>
    <mergeCell ref="C64:E64"/>
    <mergeCell ref="B65:E65"/>
    <mergeCell ref="B66:E66"/>
    <mergeCell ref="B67:E67"/>
    <mergeCell ref="G60:J60"/>
    <mergeCell ref="G61:J61"/>
    <mergeCell ref="B62:J62"/>
    <mergeCell ref="B63:J63"/>
    <mergeCell ref="G56:J56"/>
    <mergeCell ref="G57:J57"/>
    <mergeCell ref="G58:J58"/>
    <mergeCell ref="G59:J59"/>
    <mergeCell ref="C49:E49"/>
    <mergeCell ref="B54:J54"/>
    <mergeCell ref="B55:E55"/>
    <mergeCell ref="G55:J55"/>
    <mergeCell ref="G45:J45"/>
    <mergeCell ref="G46:J46"/>
    <mergeCell ref="B47:J47"/>
    <mergeCell ref="B48:J48"/>
    <mergeCell ref="G41:J41"/>
    <mergeCell ref="G42:J42"/>
    <mergeCell ref="G43:J43"/>
    <mergeCell ref="G44:J44"/>
    <mergeCell ref="B37:J37"/>
    <mergeCell ref="B38:J38"/>
    <mergeCell ref="B39:J39"/>
    <mergeCell ref="B40:E40"/>
    <mergeCell ref="G40:J40"/>
    <mergeCell ref="B30:J30"/>
    <mergeCell ref="B31:J31"/>
    <mergeCell ref="C32:E32"/>
    <mergeCell ref="F32:F36"/>
    <mergeCell ref="B26:C26"/>
    <mergeCell ref="I26:J26"/>
    <mergeCell ref="B27:J27"/>
    <mergeCell ref="B28:J29"/>
    <mergeCell ref="B24:C24"/>
    <mergeCell ref="I24:J24"/>
    <mergeCell ref="B25:C25"/>
    <mergeCell ref="I25:J25"/>
    <mergeCell ref="B22:C22"/>
    <mergeCell ref="I22:J22"/>
    <mergeCell ref="B23:C23"/>
    <mergeCell ref="I23:J23"/>
    <mergeCell ref="B20:C20"/>
    <mergeCell ref="I20:J20"/>
    <mergeCell ref="B21:C21"/>
    <mergeCell ref="I21:J21"/>
    <mergeCell ref="B16:J16"/>
    <mergeCell ref="B17:J17"/>
    <mergeCell ref="B18:J18"/>
    <mergeCell ref="B19:C19"/>
    <mergeCell ref="D19:H19"/>
    <mergeCell ref="I19:J19"/>
    <mergeCell ref="B9:J9"/>
    <mergeCell ref="B14:C14"/>
    <mergeCell ref="E14:J14"/>
    <mergeCell ref="B15:J15"/>
    <mergeCell ref="B4:J4"/>
    <mergeCell ref="B5:J6"/>
    <mergeCell ref="B7:J7"/>
    <mergeCell ref="B8:E8"/>
    <mergeCell ref="G8:I8"/>
    <mergeCell ref="B3:C3"/>
    <mergeCell ref="D3:F3"/>
    <mergeCell ref="G3:H3"/>
    <mergeCell ref="I3:J3"/>
    <mergeCell ref="B2:C2"/>
    <mergeCell ref="D2:F2"/>
    <mergeCell ref="G2:H2"/>
    <mergeCell ref="I2:J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64"/>
  <sheetViews>
    <sheetView tabSelected="1" workbookViewId="0" topLeftCell="A1">
      <selection activeCell="D2" sqref="D2:F2"/>
    </sheetView>
  </sheetViews>
  <sheetFormatPr defaultColWidth="9.140625" defaultRowHeight="12.75" customHeight="1"/>
  <cols>
    <col min="1" max="1" width="2.8515625" style="0" customWidth="1"/>
    <col min="2" max="2" width="9.421875" style="0" bestFit="1" customWidth="1"/>
    <col min="3" max="3" width="12.8515625" style="0" bestFit="1" customWidth="1"/>
    <col min="4" max="4" width="10.421875" style="0" customWidth="1"/>
    <col min="5" max="5" width="11.57421875" style="0" customWidth="1"/>
    <col min="6" max="6" width="13.57421875" style="0" bestFit="1" customWidth="1"/>
    <col min="7" max="9" width="11.28125" style="0" customWidth="1"/>
    <col min="10" max="10" width="9.421875" style="0" bestFit="1" customWidth="1"/>
    <col min="11" max="11" width="2.8515625" style="0" customWidth="1"/>
  </cols>
  <sheetData>
    <row r="1" spans="1:11" ht="12.75">
      <c r="A1" s="1"/>
      <c r="B1" s="1"/>
      <c r="C1" s="1"/>
      <c r="D1" s="1"/>
      <c r="E1" s="1"/>
      <c r="F1" s="1"/>
      <c r="G1" s="1"/>
      <c r="H1" s="1"/>
      <c r="I1" s="1"/>
      <c r="J1" s="1"/>
      <c r="K1" s="1"/>
    </row>
    <row r="2" spans="1:11" ht="16.5" thickBot="1">
      <c r="A2" s="1"/>
      <c r="B2" s="53" t="s">
        <v>15</v>
      </c>
      <c r="C2" s="54"/>
      <c r="D2" s="55"/>
      <c r="E2" s="55"/>
      <c r="F2" s="55"/>
      <c r="G2" s="53" t="s">
        <v>17</v>
      </c>
      <c r="H2" s="54"/>
      <c r="I2" s="56"/>
      <c r="J2" s="56"/>
      <c r="K2" s="1"/>
    </row>
    <row r="3" spans="1:11" ht="18" customHeight="1" thickBot="1">
      <c r="A3" s="1"/>
      <c r="B3" s="53" t="s">
        <v>16</v>
      </c>
      <c r="C3" s="54"/>
      <c r="D3" s="55"/>
      <c r="E3" s="55"/>
      <c r="F3" s="55"/>
      <c r="G3" s="53" t="s">
        <v>18</v>
      </c>
      <c r="H3" s="54"/>
      <c r="I3" s="55"/>
      <c r="J3" s="55"/>
      <c r="K3" s="1"/>
    </row>
    <row r="4" spans="1:11" ht="18" customHeight="1">
      <c r="A4" s="1"/>
      <c r="B4" s="48" t="s">
        <v>60</v>
      </c>
      <c r="C4" s="49"/>
      <c r="D4" s="49"/>
      <c r="E4" s="49"/>
      <c r="F4" s="49"/>
      <c r="G4" s="49"/>
      <c r="H4" s="49"/>
      <c r="I4" s="49"/>
      <c r="J4" s="49"/>
      <c r="K4" s="1"/>
    </row>
    <row r="5" spans="1:11" ht="18" customHeight="1">
      <c r="A5" s="1"/>
      <c r="B5" s="50" t="s">
        <v>30</v>
      </c>
      <c r="C5" s="51"/>
      <c r="D5" s="51"/>
      <c r="E5" s="51"/>
      <c r="F5" s="51"/>
      <c r="G5" s="51"/>
      <c r="H5" s="51"/>
      <c r="I5" s="51"/>
      <c r="J5" s="51"/>
      <c r="K5" s="1"/>
    </row>
    <row r="6" spans="1:11" ht="18" customHeight="1">
      <c r="A6" s="1"/>
      <c r="B6" s="51"/>
      <c r="C6" s="51"/>
      <c r="D6" s="51"/>
      <c r="E6" s="51"/>
      <c r="F6" s="51"/>
      <c r="G6" s="51"/>
      <c r="H6" s="51"/>
      <c r="I6" s="51"/>
      <c r="J6" s="51"/>
      <c r="K6" s="1"/>
    </row>
    <row r="7" spans="1:11" ht="12.75">
      <c r="A7" s="1"/>
      <c r="B7" s="52" t="s">
        <v>61</v>
      </c>
      <c r="C7" s="52"/>
      <c r="D7" s="52"/>
      <c r="E7" s="52"/>
      <c r="F7" s="52"/>
      <c r="G7" s="52"/>
      <c r="H7" s="52"/>
      <c r="I7" s="52"/>
      <c r="J7" s="52"/>
      <c r="K7" s="1"/>
    </row>
    <row r="8" spans="1:11" ht="12.75">
      <c r="A8" s="1"/>
      <c r="B8" s="45" t="s">
        <v>56</v>
      </c>
      <c r="C8" s="45"/>
      <c r="D8" s="45"/>
      <c r="E8" s="45"/>
      <c r="F8" s="4">
        <v>1500</v>
      </c>
      <c r="G8" s="47" t="s">
        <v>57</v>
      </c>
      <c r="H8" s="47"/>
      <c r="I8" s="47"/>
      <c r="J8" s="3">
        <v>7</v>
      </c>
      <c r="K8" s="1"/>
    </row>
    <row r="9" spans="1:11" ht="12.75">
      <c r="A9" s="1"/>
      <c r="B9" s="45" t="s">
        <v>58</v>
      </c>
      <c r="C9" s="45"/>
      <c r="D9" s="45"/>
      <c r="E9" s="45"/>
      <c r="F9" s="45"/>
      <c r="G9" s="45"/>
      <c r="H9" s="45"/>
      <c r="I9" s="45"/>
      <c r="J9" s="45"/>
      <c r="K9" s="1"/>
    </row>
    <row r="10" spans="1:11" ht="12.75">
      <c r="A10" s="1"/>
      <c r="C10" s="6" t="s">
        <v>17</v>
      </c>
      <c r="D10" s="6" t="s">
        <v>32</v>
      </c>
      <c r="E10" s="6" t="s">
        <v>33</v>
      </c>
      <c r="G10" s="6" t="s">
        <v>17</v>
      </c>
      <c r="H10" s="6" t="s">
        <v>32</v>
      </c>
      <c r="I10" s="6" t="s">
        <v>33</v>
      </c>
      <c r="K10" s="1"/>
    </row>
    <row r="11" spans="1:11" ht="12.75">
      <c r="A11" s="1"/>
      <c r="C11" s="5">
        <v>39512</v>
      </c>
      <c r="D11" s="4">
        <v>3000</v>
      </c>
      <c r="E11" s="3">
        <v>8</v>
      </c>
      <c r="G11" s="5">
        <v>39528</v>
      </c>
      <c r="H11" s="4">
        <v>4000</v>
      </c>
      <c r="I11" s="3">
        <v>10</v>
      </c>
      <c r="K11" s="1"/>
    </row>
    <row r="12" spans="1:11" ht="12.75">
      <c r="A12" s="1"/>
      <c r="C12" s="5">
        <v>39520</v>
      </c>
      <c r="D12" s="4">
        <v>5500</v>
      </c>
      <c r="E12" s="3">
        <v>9</v>
      </c>
      <c r="G12" s="5">
        <v>39533</v>
      </c>
      <c r="H12" s="4">
        <v>2000</v>
      </c>
      <c r="I12" s="3">
        <v>11</v>
      </c>
      <c r="K12" s="1"/>
    </row>
    <row r="13" spans="1:11" ht="12.75">
      <c r="A13" s="1"/>
      <c r="C13" s="5"/>
      <c r="D13" s="4"/>
      <c r="E13" s="3"/>
      <c r="G13" s="5"/>
      <c r="H13" s="4"/>
      <c r="I13" s="3"/>
      <c r="K13" s="1"/>
    </row>
    <row r="14" spans="1:11" ht="12.75">
      <c r="A14" s="1"/>
      <c r="B14" s="45" t="s">
        <v>55</v>
      </c>
      <c r="C14" s="45"/>
      <c r="D14" s="4">
        <v>12500</v>
      </c>
      <c r="E14" s="45" t="s">
        <v>59</v>
      </c>
      <c r="F14" s="45"/>
      <c r="G14" s="45"/>
      <c r="H14" s="45"/>
      <c r="I14" s="45"/>
      <c r="J14" s="45"/>
      <c r="K14" s="1"/>
    </row>
    <row r="15" spans="1:11" ht="12.75">
      <c r="A15" s="1"/>
      <c r="B15" s="45"/>
      <c r="C15" s="45"/>
      <c r="D15" s="45"/>
      <c r="E15" s="45"/>
      <c r="F15" s="45"/>
      <c r="G15" s="45"/>
      <c r="H15" s="45"/>
      <c r="I15" s="45"/>
      <c r="J15" s="45"/>
      <c r="K15" s="1"/>
    </row>
    <row r="16" spans="1:11" ht="12.75">
      <c r="A16" s="1"/>
      <c r="B16" s="57" t="s">
        <v>31</v>
      </c>
      <c r="C16" s="57"/>
      <c r="D16" s="57"/>
      <c r="E16" s="57"/>
      <c r="F16" s="57"/>
      <c r="G16" s="57"/>
      <c r="H16" s="57"/>
      <c r="I16" s="57"/>
      <c r="J16" s="57"/>
      <c r="K16" s="1"/>
    </row>
    <row r="17" spans="1:11" ht="12.75">
      <c r="A17" s="1"/>
      <c r="B17" s="52" t="s">
        <v>34</v>
      </c>
      <c r="C17" s="52"/>
      <c r="D17" s="52"/>
      <c r="E17" s="52"/>
      <c r="F17" s="52"/>
      <c r="G17" s="52"/>
      <c r="H17" s="52"/>
      <c r="I17" s="52"/>
      <c r="J17" s="52"/>
      <c r="K17" s="1"/>
    </row>
    <row r="18" spans="1:11" ht="12.75">
      <c r="A18" s="1"/>
      <c r="B18" s="45"/>
      <c r="C18" s="45"/>
      <c r="D18" s="45"/>
      <c r="E18" s="45"/>
      <c r="F18" s="45"/>
      <c r="G18" s="45"/>
      <c r="H18" s="45"/>
      <c r="I18" s="45"/>
      <c r="J18" s="45"/>
      <c r="K18" s="1"/>
    </row>
    <row r="19" spans="1:11" ht="12.75">
      <c r="A19" s="1"/>
      <c r="B19" s="47"/>
      <c r="C19" s="47"/>
      <c r="D19" s="46" t="s">
        <v>37</v>
      </c>
      <c r="E19" s="46"/>
      <c r="F19" s="46"/>
      <c r="G19" s="46"/>
      <c r="H19" s="46"/>
      <c r="I19" s="47"/>
      <c r="J19" s="47"/>
      <c r="K19" s="1"/>
    </row>
    <row r="20" spans="1:11" ht="13.5" thickBot="1">
      <c r="A20" s="1"/>
      <c r="B20" s="47"/>
      <c r="C20" s="47"/>
      <c r="D20" s="9" t="s">
        <v>38</v>
      </c>
      <c r="E20" s="9" t="s">
        <v>39</v>
      </c>
      <c r="F20" s="13" t="s">
        <v>40</v>
      </c>
      <c r="G20" s="13" t="s">
        <v>41</v>
      </c>
      <c r="H20" s="13" t="s">
        <v>42</v>
      </c>
      <c r="I20" s="47"/>
      <c r="J20" s="47"/>
      <c r="K20" s="1"/>
    </row>
    <row r="21" spans="1:11" ht="12.75">
      <c r="A21" s="1"/>
      <c r="B21" s="47"/>
      <c r="C21" s="47"/>
      <c r="D21" s="5">
        <v>39508</v>
      </c>
      <c r="E21" s="8" t="s">
        <v>50</v>
      </c>
      <c r="F21" s="20"/>
      <c r="G21" s="25"/>
      <c r="H21" s="25"/>
      <c r="I21" s="47"/>
      <c r="J21" s="47"/>
      <c r="K21" s="1"/>
    </row>
    <row r="22" spans="1:11" s="7" customFormat="1" ht="12.75">
      <c r="A22" s="1"/>
      <c r="B22" s="47"/>
      <c r="C22" s="47"/>
      <c r="D22" s="5">
        <f>C11</f>
        <v>39512</v>
      </c>
      <c r="E22" s="8" t="s">
        <v>43</v>
      </c>
      <c r="F22" s="20"/>
      <c r="G22" s="20"/>
      <c r="H22" s="20"/>
      <c r="I22" s="47"/>
      <c r="J22" s="47"/>
      <c r="K22" s="1"/>
    </row>
    <row r="23" spans="1:11" s="7" customFormat="1" ht="12.75">
      <c r="A23" s="1"/>
      <c r="B23" s="47"/>
      <c r="C23" s="47"/>
      <c r="D23" s="5">
        <f>C12</f>
        <v>39520</v>
      </c>
      <c r="E23" s="8" t="s">
        <v>43</v>
      </c>
      <c r="F23" s="20"/>
      <c r="G23" s="20"/>
      <c r="H23" s="20"/>
      <c r="I23" s="47"/>
      <c r="J23" s="47"/>
      <c r="K23" s="1"/>
    </row>
    <row r="24" spans="1:11" s="7" customFormat="1" ht="12.75">
      <c r="A24" s="1"/>
      <c r="B24" s="47"/>
      <c r="C24" s="47"/>
      <c r="D24" s="5">
        <f>G11</f>
        <v>39528</v>
      </c>
      <c r="E24" s="8" t="s">
        <v>43</v>
      </c>
      <c r="F24" s="20"/>
      <c r="G24" s="20"/>
      <c r="H24" s="20"/>
      <c r="I24" s="47"/>
      <c r="J24" s="47"/>
      <c r="K24" s="1"/>
    </row>
    <row r="25" spans="1:11" s="7" customFormat="1" ht="12.75">
      <c r="A25" s="1"/>
      <c r="B25" s="47"/>
      <c r="C25" s="47"/>
      <c r="D25" s="5">
        <f>G12</f>
        <v>39533</v>
      </c>
      <c r="E25" s="8" t="s">
        <v>43</v>
      </c>
      <c r="F25" s="20"/>
      <c r="G25" s="20"/>
      <c r="H25" s="20"/>
      <c r="I25" s="47"/>
      <c r="J25" s="47"/>
      <c r="K25" s="1"/>
    </row>
    <row r="26" spans="1:11" s="7" customFormat="1" ht="13.5" thickBot="1">
      <c r="A26" s="1"/>
      <c r="B26" s="47"/>
      <c r="C26" s="47"/>
      <c r="D26" s="10" t="s">
        <v>44</v>
      </c>
      <c r="F26" s="22"/>
      <c r="G26" s="8"/>
      <c r="H26" s="23"/>
      <c r="I26" s="47"/>
      <c r="J26" s="47"/>
      <c r="K26" s="1"/>
    </row>
    <row r="27" spans="1:11" s="7" customFormat="1" ht="13.5" thickTop="1">
      <c r="A27" s="1"/>
      <c r="B27" s="45"/>
      <c r="C27" s="45"/>
      <c r="D27" s="45"/>
      <c r="E27" s="45"/>
      <c r="F27" s="45"/>
      <c r="G27" s="45"/>
      <c r="H27" s="45"/>
      <c r="I27" s="45"/>
      <c r="J27" s="45"/>
      <c r="K27" s="1"/>
    </row>
    <row r="28" spans="1:11" ht="12.75">
      <c r="A28" s="1"/>
      <c r="B28" s="37" t="s">
        <v>35</v>
      </c>
      <c r="C28" s="38"/>
      <c r="D28" s="38"/>
      <c r="E28" s="38"/>
      <c r="F28" s="38"/>
      <c r="G28" s="38"/>
      <c r="H28" s="38"/>
      <c r="I28" s="38"/>
      <c r="J28" s="38"/>
      <c r="K28" s="1"/>
    </row>
    <row r="29" spans="1:11" ht="12.75">
      <c r="A29" s="1"/>
      <c r="B29" s="38"/>
      <c r="C29" s="38"/>
      <c r="D29" s="38"/>
      <c r="E29" s="38"/>
      <c r="F29" s="38"/>
      <c r="G29" s="38"/>
      <c r="H29" s="38"/>
      <c r="I29" s="38"/>
      <c r="J29" s="38"/>
      <c r="K29" s="1"/>
    </row>
    <row r="30" spans="1:11" s="7" customFormat="1" ht="12.75">
      <c r="A30" s="1"/>
      <c r="B30" s="45"/>
      <c r="C30" s="45"/>
      <c r="D30" s="45"/>
      <c r="E30" s="45"/>
      <c r="F30" s="45"/>
      <c r="G30" s="45"/>
      <c r="H30" s="45"/>
      <c r="I30" s="45"/>
      <c r="J30" s="45"/>
      <c r="K30" s="1"/>
    </row>
    <row r="31" spans="1:11" s="7" customFormat="1" ht="12.75">
      <c r="A31" s="1"/>
      <c r="B31" s="44" t="s">
        <v>45</v>
      </c>
      <c r="C31" s="44"/>
      <c r="D31" s="44"/>
      <c r="E31" s="44"/>
      <c r="F31" s="44"/>
      <c r="G31" s="44"/>
      <c r="H31" s="44"/>
      <c r="I31" s="44"/>
      <c r="J31" s="44"/>
      <c r="K31" s="1"/>
    </row>
    <row r="32" spans="1:11" s="7" customFormat="1" ht="13.5" thickBot="1">
      <c r="A32" s="1"/>
      <c r="B32" s="11" t="s">
        <v>51</v>
      </c>
      <c r="C32" s="41" t="s">
        <v>46</v>
      </c>
      <c r="D32" s="41"/>
      <c r="E32" s="41"/>
      <c r="F32" s="40"/>
      <c r="G32"/>
      <c r="H32"/>
      <c r="I32"/>
      <c r="J32"/>
      <c r="K32" s="1"/>
    </row>
    <row r="33" spans="1:11" s="7" customFormat="1" ht="12.75">
      <c r="A33" s="1"/>
      <c r="B33" s="14" t="s">
        <v>38</v>
      </c>
      <c r="C33" s="21" t="s">
        <v>40</v>
      </c>
      <c r="D33" s="21" t="s">
        <v>41</v>
      </c>
      <c r="E33" s="21" t="s">
        <v>42</v>
      </c>
      <c r="F33" s="40"/>
      <c r="G33"/>
      <c r="H33"/>
      <c r="I33"/>
      <c r="J33"/>
      <c r="K33" s="1"/>
    </row>
    <row r="34" spans="1:11" s="7" customFormat="1" ht="12.75">
      <c r="A34" s="1"/>
      <c r="B34" s="15">
        <f>D25</f>
        <v>39533</v>
      </c>
      <c r="C34" s="20"/>
      <c r="D34" s="25"/>
      <c r="E34" s="25"/>
      <c r="F34" s="40"/>
      <c r="G34"/>
      <c r="H34"/>
      <c r="I34"/>
      <c r="J34"/>
      <c r="K34" s="1"/>
    </row>
    <row r="35" spans="1:11" s="7" customFormat="1" ht="13.5" thickBot="1">
      <c r="A35" s="1"/>
      <c r="B35" s="16">
        <f>D24</f>
        <v>39528</v>
      </c>
      <c r="C35" s="32"/>
      <c r="D35" s="20"/>
      <c r="E35" s="32"/>
      <c r="F35" s="40"/>
      <c r="G35"/>
      <c r="H35"/>
      <c r="I35"/>
      <c r="J35"/>
      <c r="K35" s="1"/>
    </row>
    <row r="36" spans="1:11" s="7" customFormat="1" ht="13.5" thickBot="1">
      <c r="A36" s="1"/>
      <c r="B36" s="8"/>
      <c r="C36" s="22"/>
      <c r="D36" s="8"/>
      <c r="E36" s="23"/>
      <c r="F36" s="40"/>
      <c r="G36"/>
      <c r="H36"/>
      <c r="I36"/>
      <c r="J36"/>
      <c r="K36" s="1"/>
    </row>
    <row r="37" spans="1:11" s="7" customFormat="1" ht="13.5" thickTop="1">
      <c r="A37" s="1"/>
      <c r="B37" s="39"/>
      <c r="C37" s="39"/>
      <c r="D37" s="39"/>
      <c r="E37" s="39"/>
      <c r="F37" s="39"/>
      <c r="G37" s="39"/>
      <c r="H37" s="39"/>
      <c r="I37" s="39"/>
      <c r="J37" s="39"/>
      <c r="K37" s="1"/>
    </row>
    <row r="38" spans="1:11" s="7" customFormat="1" ht="12.75">
      <c r="A38" s="1"/>
      <c r="B38" s="42" t="str">
        <f>CONCATENATE("Ending inventory = ",FIXED(F26,0,0)," available for sale - ",FIXED(D14,0,0)," CDs sold = ",FIXED(F26-D14,0,0)," CDs")</f>
        <v>Ending inventory = 0 available for sale - 12,500 CDs sold = -12,500 CDs</v>
      </c>
      <c r="C38" s="42"/>
      <c r="D38" s="42"/>
      <c r="E38" s="42"/>
      <c r="F38" s="42"/>
      <c r="G38" s="42"/>
      <c r="H38" s="42"/>
      <c r="I38" s="42"/>
      <c r="J38" s="42"/>
      <c r="K38" s="1"/>
    </row>
    <row r="39" spans="1:11" s="7" customFormat="1" ht="12.75">
      <c r="A39" s="1"/>
      <c r="B39" s="39"/>
      <c r="C39" s="39"/>
      <c r="D39" s="39"/>
      <c r="E39" s="39"/>
      <c r="F39" s="39"/>
      <c r="G39" s="39"/>
      <c r="H39" s="39"/>
      <c r="I39" s="39"/>
      <c r="J39" s="39"/>
      <c r="K39" s="1"/>
    </row>
    <row r="40" spans="1:11" s="7" customFormat="1" ht="12.75">
      <c r="A40" s="1"/>
      <c r="B40" s="42" t="s">
        <v>47</v>
      </c>
      <c r="C40" s="42"/>
      <c r="D40" s="42"/>
      <c r="E40" s="42"/>
      <c r="F40" s="8"/>
      <c r="G40" s="39"/>
      <c r="H40" s="39"/>
      <c r="I40" s="39"/>
      <c r="J40" s="39"/>
      <c r="K40" s="1"/>
    </row>
    <row r="41" spans="1:11" s="7" customFormat="1" ht="13.5" thickBot="1">
      <c r="A41" s="1"/>
      <c r="B41" s="9" t="s">
        <v>38</v>
      </c>
      <c r="C41" s="9" t="s">
        <v>40</v>
      </c>
      <c r="D41" s="9" t="s">
        <v>41</v>
      </c>
      <c r="E41" s="9" t="s">
        <v>42</v>
      </c>
      <c r="G41" s="39"/>
      <c r="H41" s="39"/>
      <c r="I41" s="39"/>
      <c r="J41" s="39"/>
      <c r="K41" s="1"/>
    </row>
    <row r="42" spans="1:11" s="7" customFormat="1" ht="12.75">
      <c r="A42" s="1"/>
      <c r="B42" s="16">
        <f>D21</f>
        <v>39508</v>
      </c>
      <c r="C42" s="29"/>
      <c r="D42" s="30"/>
      <c r="E42" s="30"/>
      <c r="G42" s="39"/>
      <c r="H42" s="39"/>
      <c r="I42" s="39"/>
      <c r="J42" s="39"/>
      <c r="K42" s="1"/>
    </row>
    <row r="43" spans="1:11" s="7" customFormat="1" ht="12.75">
      <c r="A43" s="1"/>
      <c r="B43" s="16">
        <f>D22</f>
        <v>39512</v>
      </c>
      <c r="C43" s="28"/>
      <c r="D43" s="20"/>
      <c r="E43" s="20"/>
      <c r="G43" s="39"/>
      <c r="H43" s="39"/>
      <c r="I43" s="39"/>
      <c r="J43" s="39"/>
      <c r="K43" s="1"/>
    </row>
    <row r="44" spans="1:11" s="7" customFormat="1" ht="12.75">
      <c r="A44" s="1"/>
      <c r="B44" s="16">
        <f>D23</f>
        <v>39520</v>
      </c>
      <c r="C44" s="28"/>
      <c r="D44" s="20"/>
      <c r="E44" s="20"/>
      <c r="G44" s="39"/>
      <c r="H44" s="39"/>
      <c r="I44" s="39"/>
      <c r="J44" s="39"/>
      <c r="K44" s="1"/>
    </row>
    <row r="45" spans="1:11" s="7" customFormat="1" ht="13.5" thickBot="1">
      <c r="A45" s="1"/>
      <c r="B45" s="16">
        <f>D24</f>
        <v>39528</v>
      </c>
      <c r="C45" s="31"/>
      <c r="D45" s="20"/>
      <c r="E45" s="32"/>
      <c r="G45" s="39"/>
      <c r="H45" s="39"/>
      <c r="I45" s="39"/>
      <c r="J45" s="39"/>
      <c r="K45" s="1"/>
    </row>
    <row r="46" spans="1:11" s="7" customFormat="1" ht="13.5" thickBot="1">
      <c r="A46" s="1"/>
      <c r="B46" s="8"/>
      <c r="C46" s="24"/>
      <c r="D46" s="8"/>
      <c r="E46" s="23"/>
      <c r="F46" s="34"/>
      <c r="G46" s="43"/>
      <c r="H46" s="43"/>
      <c r="I46" s="43"/>
      <c r="J46" s="43"/>
      <c r="K46" s="1"/>
    </row>
    <row r="47" spans="1:11" s="7" customFormat="1" ht="13.5" thickTop="1">
      <c r="A47" s="1"/>
      <c r="B47" s="58"/>
      <c r="C47" s="58"/>
      <c r="D47" s="58"/>
      <c r="E47" s="58"/>
      <c r="F47" s="40"/>
      <c r="G47" s="40"/>
      <c r="H47" s="40"/>
      <c r="I47" s="40"/>
      <c r="J47" s="40"/>
      <c r="K47" s="1"/>
    </row>
    <row r="48" spans="1:11" s="7" customFormat="1" ht="12.75">
      <c r="A48" s="1"/>
      <c r="B48" s="44" t="s">
        <v>48</v>
      </c>
      <c r="C48" s="44"/>
      <c r="D48" s="44"/>
      <c r="E48" s="44"/>
      <c r="F48" s="44"/>
      <c r="G48" s="44"/>
      <c r="H48" s="44"/>
      <c r="I48" s="44"/>
      <c r="J48" s="44"/>
      <c r="K48" s="1"/>
    </row>
    <row r="49" spans="1:11" s="7" customFormat="1" ht="13.5" thickBot="1">
      <c r="A49" s="1"/>
      <c r="B49" s="11" t="s">
        <v>51</v>
      </c>
      <c r="C49" s="41" t="s">
        <v>46</v>
      </c>
      <c r="D49" s="41"/>
      <c r="E49" s="41"/>
      <c r="F49" s="13"/>
      <c r="G49"/>
      <c r="H49"/>
      <c r="I49"/>
      <c r="J49"/>
      <c r="K49" s="1"/>
    </row>
    <row r="50" spans="1:11" s="7" customFormat="1" ht="12.75">
      <c r="A50" s="1"/>
      <c r="B50" s="14" t="s">
        <v>38</v>
      </c>
      <c r="C50" s="21" t="s">
        <v>40</v>
      </c>
      <c r="D50" s="21" t="s">
        <v>41</v>
      </c>
      <c r="E50" s="21" t="s">
        <v>42</v>
      </c>
      <c r="F50" s="13"/>
      <c r="G50"/>
      <c r="H50"/>
      <c r="I50"/>
      <c r="J50"/>
      <c r="K50" s="1"/>
    </row>
    <row r="51" spans="1:11" s="7" customFormat="1" ht="12.75">
      <c r="A51" s="1"/>
      <c r="B51" s="17">
        <f>D21</f>
        <v>39508</v>
      </c>
      <c r="C51" s="26"/>
      <c r="D51" s="27"/>
      <c r="E51" s="27"/>
      <c r="G51"/>
      <c r="H51"/>
      <c r="I51"/>
      <c r="J51"/>
      <c r="K51" s="1"/>
    </row>
    <row r="52" spans="1:11" s="7" customFormat="1" ht="13.5" thickBot="1">
      <c r="A52" s="1"/>
      <c r="B52" s="16">
        <f>D22</f>
        <v>39512</v>
      </c>
      <c r="C52" s="32"/>
      <c r="D52" s="25"/>
      <c r="E52" s="32"/>
      <c r="F52" s="8"/>
      <c r="G52"/>
      <c r="H52"/>
      <c r="I52"/>
      <c r="J52"/>
      <c r="K52" s="1"/>
    </row>
    <row r="53" spans="1:11" s="7" customFormat="1" ht="13.5" thickBot="1">
      <c r="A53" s="1"/>
      <c r="B53" s="8"/>
      <c r="C53" s="22"/>
      <c r="D53" s="8"/>
      <c r="E53" s="23"/>
      <c r="F53" s="35"/>
      <c r="G53"/>
      <c r="H53"/>
      <c r="I53"/>
      <c r="J53"/>
      <c r="K53" s="1"/>
    </row>
    <row r="54" spans="1:11" s="7" customFormat="1" ht="13.5" thickTop="1">
      <c r="A54" s="1"/>
      <c r="B54" s="58"/>
      <c r="C54" s="58"/>
      <c r="D54" s="58"/>
      <c r="E54" s="58"/>
      <c r="F54" s="40"/>
      <c r="G54" s="40"/>
      <c r="H54" s="40"/>
      <c r="I54" s="40"/>
      <c r="J54" s="40"/>
      <c r="K54" s="1"/>
    </row>
    <row r="55" spans="1:11" s="7" customFormat="1" ht="12.75">
      <c r="A55" s="1"/>
      <c r="B55" s="42" t="s">
        <v>47</v>
      </c>
      <c r="C55" s="42"/>
      <c r="D55" s="42"/>
      <c r="E55" s="42"/>
      <c r="F55" s="8"/>
      <c r="G55" s="39"/>
      <c r="H55" s="39"/>
      <c r="I55" s="39"/>
      <c r="J55" s="39"/>
      <c r="K55" s="1"/>
    </row>
    <row r="56" spans="1:11" s="7" customFormat="1" ht="13.5" thickBot="1">
      <c r="A56" s="1"/>
      <c r="B56" s="9" t="s">
        <v>38</v>
      </c>
      <c r="C56" s="13" t="s">
        <v>40</v>
      </c>
      <c r="D56" s="13" t="s">
        <v>41</v>
      </c>
      <c r="E56" s="13" t="s">
        <v>42</v>
      </c>
      <c r="F56" s="13"/>
      <c r="G56" s="39"/>
      <c r="H56" s="39"/>
      <c r="I56" s="39"/>
      <c r="J56" s="39"/>
      <c r="K56" s="1"/>
    </row>
    <row r="57" spans="1:11" s="7" customFormat="1" ht="12.75">
      <c r="A57" s="1"/>
      <c r="B57" s="16">
        <f>D25</f>
        <v>39533</v>
      </c>
      <c r="C57" s="20"/>
      <c r="D57" s="25"/>
      <c r="E57" s="25"/>
      <c r="F57" s="13"/>
      <c r="G57" s="39"/>
      <c r="H57" s="39"/>
      <c r="I57" s="39"/>
      <c r="J57" s="39"/>
      <c r="K57" s="1"/>
    </row>
    <row r="58" spans="1:11" s="7" customFormat="1" ht="12.75">
      <c r="A58" s="1"/>
      <c r="B58" s="16">
        <f>D24</f>
        <v>39528</v>
      </c>
      <c r="C58" s="20"/>
      <c r="D58" s="20"/>
      <c r="E58" s="20"/>
      <c r="F58" s="13"/>
      <c r="G58" s="39"/>
      <c r="H58" s="39"/>
      <c r="I58" s="39"/>
      <c r="J58" s="39"/>
      <c r="K58" s="1"/>
    </row>
    <row r="59" spans="1:11" s="7" customFormat="1" ht="12.75">
      <c r="A59" s="1"/>
      <c r="B59" s="16">
        <f>D23</f>
        <v>39520</v>
      </c>
      <c r="C59" s="20"/>
      <c r="D59" s="20"/>
      <c r="E59" s="20"/>
      <c r="F59" s="18"/>
      <c r="G59" s="39"/>
      <c r="H59" s="39"/>
      <c r="I59" s="39"/>
      <c r="J59" s="39"/>
      <c r="K59" s="1"/>
    </row>
    <row r="60" spans="1:11" s="7" customFormat="1" ht="13.5" thickBot="1">
      <c r="A60" s="1"/>
      <c r="B60" s="16">
        <f>D22</f>
        <v>39512</v>
      </c>
      <c r="C60" s="32"/>
      <c r="D60" s="20"/>
      <c r="E60" s="32"/>
      <c r="F60" s="18"/>
      <c r="G60" s="39"/>
      <c r="H60" s="39"/>
      <c r="I60" s="39"/>
      <c r="J60" s="39"/>
      <c r="K60" s="1"/>
    </row>
    <row r="61" spans="1:11" s="7" customFormat="1" ht="13.5" thickBot="1">
      <c r="A61" s="1"/>
      <c r="B61" s="8"/>
      <c r="C61" s="22"/>
      <c r="D61" s="8"/>
      <c r="E61" s="23"/>
      <c r="F61" s="36"/>
      <c r="G61" s="43"/>
      <c r="H61" s="43"/>
      <c r="I61" s="43"/>
      <c r="J61" s="43"/>
      <c r="K61" s="1"/>
    </row>
    <row r="62" spans="1:11" s="7" customFormat="1" ht="13.5" thickTop="1">
      <c r="A62" s="1"/>
      <c r="B62" s="58"/>
      <c r="C62" s="58"/>
      <c r="D62" s="58"/>
      <c r="E62" s="58"/>
      <c r="F62" s="40"/>
      <c r="G62" s="40"/>
      <c r="H62" s="40"/>
      <c r="I62" s="40"/>
      <c r="J62" s="40"/>
      <c r="K62" s="1"/>
    </row>
    <row r="63" spans="1:11" ht="12.75">
      <c r="A63" s="1"/>
      <c r="B63" s="1"/>
      <c r="C63" s="1"/>
      <c r="D63" s="1"/>
      <c r="E63" s="1"/>
      <c r="F63" s="1"/>
      <c r="G63" s="1"/>
      <c r="H63" s="1"/>
      <c r="I63" s="1"/>
      <c r="J63" s="1"/>
      <c r="K63" s="1"/>
    </row>
    <row r="64" ht="12.75" customHeight="1">
      <c r="A64" s="1"/>
    </row>
  </sheetData>
  <mergeCells count="67">
    <mergeCell ref="B62:J62"/>
    <mergeCell ref="G43:J43"/>
    <mergeCell ref="G44:J44"/>
    <mergeCell ref="G60:J60"/>
    <mergeCell ref="B37:J37"/>
    <mergeCell ref="F32:F36"/>
    <mergeCell ref="B28:J29"/>
    <mergeCell ref="B40:E40"/>
    <mergeCell ref="I22:J22"/>
    <mergeCell ref="I23:J23"/>
    <mergeCell ref="I24:J24"/>
    <mergeCell ref="G45:J45"/>
    <mergeCell ref="B30:J30"/>
    <mergeCell ref="C32:E32"/>
    <mergeCell ref="B38:J38"/>
    <mergeCell ref="I25:J25"/>
    <mergeCell ref="I26:J26"/>
    <mergeCell ref="B31:J31"/>
    <mergeCell ref="B9:J9"/>
    <mergeCell ref="I19:J19"/>
    <mergeCell ref="B19:C19"/>
    <mergeCell ref="B20:C20"/>
    <mergeCell ref="I20:J20"/>
    <mergeCell ref="B14:C14"/>
    <mergeCell ref="E14:J14"/>
    <mergeCell ref="B15:J15"/>
    <mergeCell ref="B16:J16"/>
    <mergeCell ref="B17:J17"/>
    <mergeCell ref="B2:C2"/>
    <mergeCell ref="D2:F2"/>
    <mergeCell ref="G2:H2"/>
    <mergeCell ref="I2:J2"/>
    <mergeCell ref="B3:C3"/>
    <mergeCell ref="D3:F3"/>
    <mergeCell ref="G3:H3"/>
    <mergeCell ref="I3:J3"/>
    <mergeCell ref="B4:J4"/>
    <mergeCell ref="B5:J6"/>
    <mergeCell ref="B7:J7"/>
    <mergeCell ref="B8:E8"/>
    <mergeCell ref="G8:I8"/>
    <mergeCell ref="B18:J18"/>
    <mergeCell ref="D19:H19"/>
    <mergeCell ref="B27:J27"/>
    <mergeCell ref="B21:C21"/>
    <mergeCell ref="B22:C22"/>
    <mergeCell ref="B23:C23"/>
    <mergeCell ref="B24:C24"/>
    <mergeCell ref="B25:C25"/>
    <mergeCell ref="B26:C26"/>
    <mergeCell ref="I21:J21"/>
    <mergeCell ref="B39:J39"/>
    <mergeCell ref="G40:J40"/>
    <mergeCell ref="G41:J41"/>
    <mergeCell ref="G42:J42"/>
    <mergeCell ref="B55:E55"/>
    <mergeCell ref="G55:J55"/>
    <mergeCell ref="G46:J46"/>
    <mergeCell ref="B48:J48"/>
    <mergeCell ref="B54:J54"/>
    <mergeCell ref="B47:J47"/>
    <mergeCell ref="C49:E49"/>
    <mergeCell ref="G56:J56"/>
    <mergeCell ref="G57:J57"/>
    <mergeCell ref="G58:J58"/>
    <mergeCell ref="G59:J59"/>
    <mergeCell ref="G61:J61"/>
  </mergeCells>
  <printOptions/>
  <pageMargins left="0.75" right="0.75" top="1" bottom="1" header="0.5" footer="0.5"/>
  <pageSetup fitToHeight="2" horizontalDpi="600" verticalDpi="600" orientation="portrait" scale="90" r:id="rId1"/>
  <headerFooter alignWithMargins="0">
    <oddFooter>&amp;CFileName: &amp;F, Tab: &amp;A, Page &amp;P of &amp;N, &amp;D, &amp;T</oddFooter>
  </headerFooter>
  <rowBreaks count="1" manualBreakCount="1">
    <brk id="47" min="1" max="9" man="1"/>
  </rowBreaks>
</worksheet>
</file>

<file path=xl/worksheets/sheet3.xml><?xml version="1.0" encoding="utf-8"?>
<worksheet xmlns="http://schemas.openxmlformats.org/spreadsheetml/2006/main" xmlns:r="http://schemas.openxmlformats.org/officeDocument/2006/relationships">
  <dimension ref="A1:A51"/>
  <sheetViews>
    <sheetView workbookViewId="0" topLeftCell="A1">
      <selection activeCell="A1" sqref="A1"/>
    </sheetView>
  </sheetViews>
  <sheetFormatPr defaultColWidth="9.140625" defaultRowHeight="12.75"/>
  <cols>
    <col min="1" max="1" width="97.140625" style="0" customWidth="1"/>
  </cols>
  <sheetData>
    <row r="1" ht="12.75">
      <c r="A1" t="s">
        <v>0</v>
      </c>
    </row>
    <row r="3" ht="12.75">
      <c r="A3" t="s">
        <v>1</v>
      </c>
    </row>
    <row r="5" ht="12.75">
      <c r="A5" t="s">
        <v>2</v>
      </c>
    </row>
    <row r="6" ht="12.75">
      <c r="A6" t="s">
        <v>3</v>
      </c>
    </row>
    <row r="8" ht="12.75">
      <c r="A8" t="s">
        <v>19</v>
      </c>
    </row>
    <row r="10" ht="12.75">
      <c r="A10" t="s">
        <v>20</v>
      </c>
    </row>
    <row r="12" ht="12.75">
      <c r="A12" t="s">
        <v>21</v>
      </c>
    </row>
    <row r="14" ht="12.75">
      <c r="A14" t="s">
        <v>22</v>
      </c>
    </row>
    <row r="16" ht="12.75">
      <c r="A16" t="s">
        <v>23</v>
      </c>
    </row>
    <row r="18" ht="12.75">
      <c r="A18" t="s">
        <v>25</v>
      </c>
    </row>
    <row r="20" ht="12.75">
      <c r="A20" t="s">
        <v>4</v>
      </c>
    </row>
    <row r="21" ht="12.75">
      <c r="A21" t="s">
        <v>24</v>
      </c>
    </row>
    <row r="23" ht="12.75">
      <c r="A23" t="s">
        <v>5</v>
      </c>
    </row>
    <row r="25" ht="12.75" customHeight="1">
      <c r="A25" s="2" t="s">
        <v>27</v>
      </c>
    </row>
    <row r="26" ht="12.75">
      <c r="A26" s="2"/>
    </row>
    <row r="28" ht="12.75">
      <c r="A28" t="s">
        <v>26</v>
      </c>
    </row>
    <row r="30" ht="12.75" customHeight="1">
      <c r="A30" s="2" t="s">
        <v>28</v>
      </c>
    </row>
    <row r="31" ht="12.75">
      <c r="A31" s="2"/>
    </row>
    <row r="33" ht="12.75">
      <c r="A33" t="s">
        <v>29</v>
      </c>
    </row>
    <row r="35" ht="12.75">
      <c r="A35" t="s">
        <v>6</v>
      </c>
    </row>
    <row r="37" ht="12.75">
      <c r="A37" t="s">
        <v>7</v>
      </c>
    </row>
    <row r="39" ht="12.75">
      <c r="A39" t="s">
        <v>8</v>
      </c>
    </row>
    <row r="41" ht="12.75">
      <c r="A41" t="s">
        <v>9</v>
      </c>
    </row>
    <row r="43" ht="12.75">
      <c r="A43" t="s">
        <v>10</v>
      </c>
    </row>
    <row r="45" ht="12.75">
      <c r="A45" t="s">
        <v>11</v>
      </c>
    </row>
    <row r="47" ht="12.75">
      <c r="A47" t="s">
        <v>12</v>
      </c>
    </row>
    <row r="49" ht="12.75">
      <c r="A49" t="s">
        <v>13</v>
      </c>
    </row>
    <row r="51" ht="12.75">
      <c r="A51" t="s">
        <v>14</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A Schildhouse</dc:creator>
  <cp:keywords/>
  <dc:description/>
  <cp:lastModifiedBy>Anthony V. Romano</cp:lastModifiedBy>
  <cp:lastPrinted>2004-02-01T06:32:53Z</cp:lastPrinted>
  <dcterms:created xsi:type="dcterms:W3CDTF">2000-04-30T18:31:39Z</dcterms:created>
  <dcterms:modified xsi:type="dcterms:W3CDTF">2007-12-18T01:11:18Z</dcterms:modified>
  <cp:category/>
  <cp:version/>
  <cp:contentType/>
  <cp:contentStatus/>
</cp:coreProperties>
</file>